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tabRatio="743" activeTab="0"/>
  </bookViews>
  <sheets>
    <sheet name="04-05" sheetId="1" r:id="rId1"/>
    <sheet name="06-07" sheetId="2" r:id="rId2"/>
    <sheet name="08-09" sheetId="3" r:id="rId3"/>
    <sheet name="10-11" sheetId="4" r:id="rId4"/>
    <sheet name="12-13" sheetId="5" r:id="rId5"/>
    <sheet name="14-15" sheetId="6" r:id="rId6"/>
    <sheet name="dorost D-2001 a st." sheetId="7" state="hidden" r:id="rId7"/>
  </sheets>
  <definedNames>
    <definedName name="_xlnm._FilterDatabase" localSheetId="0" hidden="1">'04-05'!$C$8:$G$8</definedName>
    <definedName name="_xlnm._FilterDatabase" localSheetId="1" hidden="1">'06-07'!$C$8:$G$8</definedName>
    <definedName name="_xlnm._FilterDatabase" localSheetId="2" hidden="1">'08-09'!$C$8:$G$8</definedName>
    <definedName name="_xlnm._FilterDatabase" localSheetId="3" hidden="1">'10-11'!$C$8:$G$8</definedName>
    <definedName name="_xlnm._FilterDatabase" localSheetId="4" hidden="1">'12-13'!$C$8:$G$8</definedName>
    <definedName name="_xlnm._FilterDatabase" localSheetId="5" hidden="1">'14-15'!$C$8:$G$8</definedName>
    <definedName name="_xlnm.Print_Area" localSheetId="0">'04-05'!$B$2:$G$34</definedName>
    <definedName name="_xlnm.Print_Area" localSheetId="1">'06-07'!$B$2:$G$34</definedName>
    <definedName name="_xlnm.Print_Area" localSheetId="2">'08-09'!$B$2:$G$34</definedName>
    <definedName name="_xlnm.Print_Area" localSheetId="3">'10-11'!$B$2:$G$34</definedName>
    <definedName name="_xlnm.Print_Area" localSheetId="4">'12-13'!$B$2:$G$34</definedName>
    <definedName name="_xlnm.Print_Area" localSheetId="5">'14-15'!$B$2:$G$34</definedName>
  </definedNames>
  <calcPr fullCalcOnLoad="1"/>
</workbook>
</file>

<file path=xl/sharedStrings.xml><?xml version="1.0" encoding="utf-8"?>
<sst xmlns="http://schemas.openxmlformats.org/spreadsheetml/2006/main" count="177" uniqueCount="105">
  <si>
    <t>Poř. č.</t>
  </si>
  <si>
    <t>Bydliště</t>
  </si>
  <si>
    <t>Rok naroz.</t>
  </si>
  <si>
    <t>Start.č.</t>
  </si>
  <si>
    <t xml:space="preserve"> </t>
  </si>
  <si>
    <t>Čas</t>
  </si>
  <si>
    <t>Příjmení a Jméno</t>
  </si>
  <si>
    <t>Dorost dívky  -</t>
  </si>
  <si>
    <t>Pořadí</t>
  </si>
  <si>
    <t>Běh Vírem mládeže</t>
  </si>
  <si>
    <t>Dívky</t>
  </si>
  <si>
    <t>Ševčíková Kateřina</t>
  </si>
  <si>
    <t>Drásov</t>
  </si>
  <si>
    <t>Řehořková Eliška</t>
  </si>
  <si>
    <t>Vír</t>
  </si>
  <si>
    <t>Bernovská Bella</t>
  </si>
  <si>
    <t>Chotěvice</t>
  </si>
  <si>
    <t>Dobrovská Lucie</t>
  </si>
  <si>
    <t>ASK Blansko</t>
  </si>
  <si>
    <t>Julínková Terezie</t>
  </si>
  <si>
    <t>Sokol Luleč</t>
  </si>
  <si>
    <t>Julínková Sofie</t>
  </si>
  <si>
    <t>Kočišová Markéta</t>
  </si>
  <si>
    <t>Matušková Tereza</t>
  </si>
  <si>
    <t>Jihlava</t>
  </si>
  <si>
    <t>Deissová Viktorie</t>
  </si>
  <si>
    <t>Brno</t>
  </si>
  <si>
    <t>Kostelecká Veronika</t>
  </si>
  <si>
    <t>Floríková Elizabeth</t>
  </si>
  <si>
    <t>Kubíková Lucie</t>
  </si>
  <si>
    <t>Jinačovice</t>
  </si>
  <si>
    <t>Benešová Diana</t>
  </si>
  <si>
    <t>Dolní Rožínka</t>
  </si>
  <si>
    <t>Navrátilová Agáta</t>
  </si>
  <si>
    <t>Trpín</t>
  </si>
  <si>
    <t>Navrátilová Vanesa</t>
  </si>
  <si>
    <t>Szkanderová Nikola</t>
  </si>
  <si>
    <t>Nové Město na Moravě</t>
  </si>
  <si>
    <t>Kabrdová Monika</t>
  </si>
  <si>
    <t>Lísek</t>
  </si>
  <si>
    <t>Kabrdová Marie</t>
  </si>
  <si>
    <t>Mistrová Tereza</t>
  </si>
  <si>
    <t>Rovéčné</t>
  </si>
  <si>
    <t>Halvová Michaela</t>
  </si>
  <si>
    <t>Bystřice nad Pernštejnem</t>
  </si>
  <si>
    <t>Halvová Karolína</t>
  </si>
  <si>
    <t>Zlatá Valerie</t>
  </si>
  <si>
    <t>Říčany u Brna</t>
  </si>
  <si>
    <t>Zlatá Judita</t>
  </si>
  <si>
    <t>Šenkýřová Karolína</t>
  </si>
  <si>
    <t>Věstínek</t>
  </si>
  <si>
    <t>Šenkýřová Sofie</t>
  </si>
  <si>
    <t>Pražáková Luisa</t>
  </si>
  <si>
    <t>Strážnice</t>
  </si>
  <si>
    <t>Nykodýmová Eva</t>
  </si>
  <si>
    <t>Bolešín</t>
  </si>
  <si>
    <t>Žižlavská Julie</t>
  </si>
  <si>
    <t>Zpěváková Lucie</t>
  </si>
  <si>
    <t>Bobková Kateřina</t>
  </si>
  <si>
    <t>Sumová Natálie</t>
  </si>
  <si>
    <t>Dalečín</t>
  </si>
  <si>
    <t>Kalichová Jůlie</t>
  </si>
  <si>
    <t>Odranec</t>
  </si>
  <si>
    <t>Mlčáková Viktorie</t>
  </si>
  <si>
    <t>Čermáková Zuzana</t>
  </si>
  <si>
    <t>Velké Tresné</t>
  </si>
  <si>
    <t>Dvořáčková Nela</t>
  </si>
  <si>
    <t>Koroužné</t>
  </si>
  <si>
    <t>Dvořáčková Barbora</t>
  </si>
  <si>
    <t>Mičíková Laura</t>
  </si>
  <si>
    <t>Věstín</t>
  </si>
  <si>
    <t>Houdková Adéla</t>
  </si>
  <si>
    <t>Štěpánov</t>
  </si>
  <si>
    <t>Vilímová Nikol</t>
  </si>
  <si>
    <t>Sulice</t>
  </si>
  <si>
    <t>Skoumalová Jindřiška</t>
  </si>
  <si>
    <t>Skoumalová Doubravka</t>
  </si>
  <si>
    <t>Podsedníková Aneta</t>
  </si>
  <si>
    <t>Mikulov</t>
  </si>
  <si>
    <t>Centková Barbora</t>
  </si>
  <si>
    <t>Stuchlíková Anna</t>
  </si>
  <si>
    <t>Ledová stěna Vír</t>
  </si>
  <si>
    <t>Kubíková Vanesa</t>
  </si>
  <si>
    <t>Stiborová Anna</t>
  </si>
  <si>
    <t>Olomouc</t>
  </si>
  <si>
    <t>Tomešová Klára</t>
  </si>
  <si>
    <t>Hlaváčková Anna</t>
  </si>
  <si>
    <t>Rosice u Brna</t>
  </si>
  <si>
    <t>Štyndlová Barbora</t>
  </si>
  <si>
    <t>Hamerská Adéla</t>
  </si>
  <si>
    <t>Vojnův Městec</t>
  </si>
  <si>
    <t>Dostálová Veronika</t>
  </si>
  <si>
    <t>Nyklovice</t>
  </si>
  <si>
    <t>Dostálová Šárka</t>
  </si>
  <si>
    <t>Mičková Magdaléna</t>
  </si>
  <si>
    <t>Kubíková Jolana</t>
  </si>
  <si>
    <t>Kubíková Kamila</t>
  </si>
  <si>
    <t>Jílková Marie</t>
  </si>
  <si>
    <t>Klujová Valentýna</t>
  </si>
  <si>
    <t>Vítámvás Lilien</t>
  </si>
  <si>
    <t>Štěpánovice</t>
  </si>
  <si>
    <t>X</t>
  </si>
  <si>
    <t>Červená Eliška</t>
  </si>
  <si>
    <t>Polička</t>
  </si>
  <si>
    <t>25. srpna 2018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</si>
</sst>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0"/>
      <name val="Arial"/>
      <family val="0"/>
    </font>
    <font>
      <sz val="16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4"/>
      <name val="Calibri"/>
      <family val="2"/>
    </font>
    <font>
      <sz val="8"/>
      <name val="Segoe UI"/>
      <family val="2"/>
    </font>
    <font>
      <b/>
      <sz val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right"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25" xfId="0" applyFont="1" applyBorder="1" applyAlignment="1">
      <alignment horizontal="center"/>
    </xf>
    <xf numFmtId="20" fontId="0" fillId="0" borderId="23" xfId="0" applyNumberFormat="1" applyBorder="1" applyAlignment="1">
      <alignment horizontal="center"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4" fillId="0" borderId="14" xfId="0" applyFont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horizontal="right" vertical="center"/>
      <protection/>
    </xf>
    <xf numFmtId="0" fontId="5" fillId="0" borderId="12" xfId="0" applyFont="1" applyBorder="1" applyAlignment="1" applyProtection="1">
      <alignment horizontal="left"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2" fillId="33" borderId="18" xfId="0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 applyProtection="1">
      <alignment vertical="center"/>
      <protection locked="0"/>
    </xf>
    <xf numFmtId="0" fontId="1" fillId="33" borderId="16" xfId="0" applyFont="1" applyFill="1" applyBorder="1" applyAlignment="1" applyProtection="1">
      <alignment horizontal="center" vertical="center"/>
      <protection locked="0"/>
    </xf>
    <xf numFmtId="0" fontId="1" fillId="33" borderId="22" xfId="0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23" xfId="0" applyFont="1" applyBorder="1" applyAlignment="1" applyProtection="1">
      <alignment horizontal="center"/>
      <protection locked="0"/>
    </xf>
    <xf numFmtId="0" fontId="23" fillId="0" borderId="11" xfId="0" applyFont="1" applyBorder="1" applyAlignment="1" applyProtection="1">
      <alignment horizontal="center" vertical="center"/>
      <protection/>
    </xf>
    <xf numFmtId="0" fontId="23" fillId="0" borderId="12" xfId="0" applyFont="1" applyBorder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12" xfId="0" applyFont="1" applyBorder="1" applyAlignment="1">
      <alignment horizontal="center"/>
    </xf>
    <xf numFmtId="0" fontId="23" fillId="0" borderId="0" xfId="0" applyFont="1" applyBorder="1" applyAlignment="1" applyProtection="1">
      <alignment horizontal="center" vertical="center"/>
      <protection/>
    </xf>
    <xf numFmtId="0" fontId="25" fillId="0" borderId="11" xfId="0" applyFont="1" applyBorder="1" applyAlignment="1" applyProtection="1">
      <alignment horizontal="center" vertical="center"/>
      <protection/>
    </xf>
    <xf numFmtId="0" fontId="25" fillId="0" borderId="12" xfId="0" applyFont="1" applyBorder="1" applyAlignment="1" applyProtection="1">
      <alignment horizontal="center" vertical="center"/>
      <protection/>
    </xf>
    <xf numFmtId="0" fontId="25" fillId="0" borderId="13" xfId="0" applyFont="1" applyBorder="1" applyAlignment="1" applyProtection="1">
      <alignment horizontal="center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4"/>
  <sheetViews>
    <sheetView tabSelected="1" zoomScalePageLayoutView="0" workbookViewId="0" topLeftCell="A1">
      <selection activeCell="C29" sqref="C29"/>
    </sheetView>
  </sheetViews>
  <sheetFormatPr defaultColWidth="9.140625" defaultRowHeight="12.75"/>
  <cols>
    <col min="1" max="1" width="3.140625" style="24" customWidth="1"/>
    <col min="2" max="2" width="10.7109375" style="24" customWidth="1"/>
    <col min="3" max="3" width="25.7109375" style="24" customWidth="1"/>
    <col min="4" max="4" width="18.7109375" style="24" customWidth="1"/>
    <col min="5" max="5" width="18.00390625" style="24" bestFit="1" customWidth="1"/>
    <col min="6" max="7" width="10.7109375" style="24" customWidth="1"/>
    <col min="8" max="16384" width="9.140625" style="24" customWidth="1"/>
  </cols>
  <sheetData>
    <row r="1" ht="7.5" customHeight="1" thickBot="1"/>
    <row r="2" spans="2:7" ht="27" customHeight="1" thickBot="1">
      <c r="B2" s="59" t="s">
        <v>9</v>
      </c>
      <c r="C2" s="60"/>
      <c r="D2" s="60"/>
      <c r="E2" s="60" t="str">
        <f>I8&amp;". ročník"</f>
        <v>40. ročník</v>
      </c>
      <c r="F2" s="60"/>
      <c r="G2" s="61"/>
    </row>
    <row r="3" spans="2:7" ht="3.75" customHeight="1" thickBot="1">
      <c r="B3" s="64"/>
      <c r="C3" s="64"/>
      <c r="D3" s="64"/>
      <c r="E3" s="64"/>
      <c r="F3" s="64"/>
      <c r="G3" s="64"/>
    </row>
    <row r="4" spans="2:7" ht="27" customHeight="1" thickBot="1">
      <c r="B4" s="65" t="s">
        <v>104</v>
      </c>
      <c r="C4" s="66"/>
      <c r="D4" s="66"/>
      <c r="E4" s="66"/>
      <c r="F4" s="66"/>
      <c r="G4" s="67"/>
    </row>
    <row r="5" spans="2:7" ht="4.5" customHeight="1" thickBot="1">
      <c r="B5" s="23"/>
      <c r="F5" s="25"/>
      <c r="G5" s="25"/>
    </row>
    <row r="6" spans="2:9" ht="27" customHeight="1" thickBot="1">
      <c r="B6" s="44"/>
      <c r="C6" s="45" t="s">
        <v>10</v>
      </c>
      <c r="D6" s="45" t="str">
        <f>$I$6-13&amp;"  - "</f>
        <v>2005  - </v>
      </c>
      <c r="E6" s="46">
        <f>$I$6-14</f>
        <v>2004</v>
      </c>
      <c r="F6" s="47"/>
      <c r="G6" s="48"/>
      <c r="I6" s="43">
        <v>2018</v>
      </c>
    </row>
    <row r="7" ht="4.5" customHeight="1" thickBot="1"/>
    <row r="8" spans="2:9" s="26" customFormat="1" ht="22.5" customHeight="1" thickBot="1">
      <c r="B8" s="49" t="s">
        <v>0</v>
      </c>
      <c r="C8" s="50" t="s">
        <v>6</v>
      </c>
      <c r="D8" s="51" t="s">
        <v>1</v>
      </c>
      <c r="E8" s="51" t="s">
        <v>2</v>
      </c>
      <c r="F8" s="51" t="s">
        <v>3</v>
      </c>
      <c r="G8" s="52" t="s">
        <v>8</v>
      </c>
      <c r="I8" s="26">
        <f>I6-1978</f>
        <v>40</v>
      </c>
    </row>
    <row r="9" spans="2:7" ht="12.75">
      <c r="B9" s="27">
        <v>1</v>
      </c>
      <c r="C9" s="54" t="s">
        <v>102</v>
      </c>
      <c r="D9" s="55" t="s">
        <v>103</v>
      </c>
      <c r="E9" s="30">
        <v>2004</v>
      </c>
      <c r="F9" s="31">
        <v>138</v>
      </c>
      <c r="G9" s="32">
        <v>1</v>
      </c>
    </row>
    <row r="10" spans="2:7" ht="12.75">
      <c r="B10" s="28">
        <f aca="true" t="shared" si="0" ref="B10:B33">IF(E10&lt;&gt;"",B9+1,"")</f>
        <v>2</v>
      </c>
      <c r="C10" s="56" t="s">
        <v>40</v>
      </c>
      <c r="D10" s="57" t="s">
        <v>39</v>
      </c>
      <c r="E10" s="34">
        <v>2005</v>
      </c>
      <c r="F10" s="34">
        <v>145</v>
      </c>
      <c r="G10" s="35">
        <v>2</v>
      </c>
    </row>
    <row r="11" spans="2:7" ht="12.75">
      <c r="B11" s="28">
        <f t="shared" si="0"/>
        <v>3</v>
      </c>
      <c r="C11" s="56" t="s">
        <v>38</v>
      </c>
      <c r="D11" s="57" t="s">
        <v>39</v>
      </c>
      <c r="E11" s="34">
        <v>2005</v>
      </c>
      <c r="F11" s="34">
        <v>136</v>
      </c>
      <c r="G11" s="35">
        <v>3</v>
      </c>
    </row>
    <row r="12" spans="2:7" ht="12.75">
      <c r="B12" s="28">
        <f t="shared" si="0"/>
      </c>
      <c r="C12" s="33"/>
      <c r="D12" s="34"/>
      <c r="E12" s="34"/>
      <c r="F12" s="34"/>
      <c r="G12" s="35"/>
    </row>
    <row r="13" spans="2:7" ht="12.75">
      <c r="B13" s="28">
        <f t="shared" si="0"/>
      </c>
      <c r="C13" s="33"/>
      <c r="D13" s="34"/>
      <c r="E13" s="34"/>
      <c r="F13" s="34"/>
      <c r="G13" s="35"/>
    </row>
    <row r="14" spans="2:7" ht="12.75">
      <c r="B14" s="28">
        <f t="shared" si="0"/>
      </c>
      <c r="C14" s="33"/>
      <c r="D14" s="34"/>
      <c r="E14" s="34"/>
      <c r="F14" s="34"/>
      <c r="G14" s="35"/>
    </row>
    <row r="15" spans="2:7" ht="12.75">
      <c r="B15" s="28">
        <f t="shared" si="0"/>
      </c>
      <c r="C15" s="39"/>
      <c r="D15" s="34"/>
      <c r="E15" s="34"/>
      <c r="F15" s="34"/>
      <c r="G15" s="35"/>
    </row>
    <row r="16" spans="2:7" ht="12.75">
      <c r="B16" s="28">
        <f t="shared" si="0"/>
      </c>
      <c r="C16" s="33"/>
      <c r="D16" s="34"/>
      <c r="E16" s="34"/>
      <c r="F16" s="34"/>
      <c r="G16" s="35"/>
    </row>
    <row r="17" spans="2:7" ht="12.75">
      <c r="B17" s="28">
        <f t="shared" si="0"/>
      </c>
      <c r="C17" s="33"/>
      <c r="D17" s="34"/>
      <c r="E17" s="34"/>
      <c r="F17" s="34"/>
      <c r="G17" s="35"/>
    </row>
    <row r="18" spans="2:7" ht="12.75">
      <c r="B18" s="28">
        <f t="shared" si="0"/>
      </c>
      <c r="C18" s="33"/>
      <c r="D18" s="34"/>
      <c r="E18" s="34"/>
      <c r="F18" s="34"/>
      <c r="G18" s="35"/>
    </row>
    <row r="19" spans="2:7" ht="12.75">
      <c r="B19" s="28">
        <f t="shared" si="0"/>
      </c>
      <c r="C19" s="33"/>
      <c r="D19" s="34"/>
      <c r="E19" s="34"/>
      <c r="F19" s="34"/>
      <c r="G19" s="35"/>
    </row>
    <row r="20" spans="2:7" ht="12.75">
      <c r="B20" s="28">
        <f t="shared" si="0"/>
      </c>
      <c r="C20" s="33"/>
      <c r="D20" s="34"/>
      <c r="E20" s="34"/>
      <c r="F20" s="34"/>
      <c r="G20" s="35"/>
    </row>
    <row r="21" spans="2:7" ht="12.75">
      <c r="B21" s="28">
        <f t="shared" si="0"/>
      </c>
      <c r="C21" s="33"/>
      <c r="D21" s="34"/>
      <c r="E21" s="34"/>
      <c r="F21" s="34"/>
      <c r="G21" s="35"/>
    </row>
    <row r="22" spans="2:7" ht="12.75">
      <c r="B22" s="28">
        <f t="shared" si="0"/>
      </c>
      <c r="C22" s="33"/>
      <c r="D22" s="34"/>
      <c r="E22" s="34"/>
      <c r="F22" s="34"/>
      <c r="G22" s="35"/>
    </row>
    <row r="23" spans="2:7" ht="12.75">
      <c r="B23" s="28">
        <f t="shared" si="0"/>
      </c>
      <c r="C23" s="33"/>
      <c r="D23" s="34"/>
      <c r="E23" s="34"/>
      <c r="F23" s="34"/>
      <c r="G23" s="35"/>
    </row>
    <row r="24" spans="2:7" ht="12.75">
      <c r="B24" s="28">
        <f t="shared" si="0"/>
      </c>
      <c r="C24" s="33"/>
      <c r="D24" s="34"/>
      <c r="E24" s="34"/>
      <c r="F24" s="34"/>
      <c r="G24" s="35"/>
    </row>
    <row r="25" spans="2:7" ht="12.75">
      <c r="B25" s="28">
        <f t="shared" si="0"/>
      </c>
      <c r="C25" s="33"/>
      <c r="D25" s="34"/>
      <c r="E25" s="34"/>
      <c r="F25" s="34"/>
      <c r="G25" s="35"/>
    </row>
    <row r="26" spans="2:7" ht="12.75">
      <c r="B26" s="28">
        <f t="shared" si="0"/>
      </c>
      <c r="C26" s="33"/>
      <c r="D26" s="34"/>
      <c r="E26" s="34"/>
      <c r="F26" s="34"/>
      <c r="G26" s="35"/>
    </row>
    <row r="27" spans="2:7" ht="12.75">
      <c r="B27" s="28">
        <f t="shared" si="0"/>
      </c>
      <c r="C27" s="33"/>
      <c r="D27" s="34"/>
      <c r="E27" s="34"/>
      <c r="F27" s="34"/>
      <c r="G27" s="35"/>
    </row>
    <row r="28" spans="2:7" ht="12.75">
      <c r="B28" s="28">
        <f t="shared" si="0"/>
      </c>
      <c r="C28" s="33"/>
      <c r="D28" s="34"/>
      <c r="E28" s="34"/>
      <c r="F28" s="34"/>
      <c r="G28" s="35"/>
    </row>
    <row r="29" spans="2:7" ht="12.75">
      <c r="B29" s="28">
        <f t="shared" si="0"/>
      </c>
      <c r="C29" s="33"/>
      <c r="D29" s="34"/>
      <c r="E29" s="34"/>
      <c r="F29" s="34"/>
      <c r="G29" s="35"/>
    </row>
    <row r="30" spans="2:7" ht="12.75">
      <c r="B30" s="28">
        <f t="shared" si="0"/>
      </c>
      <c r="C30" s="33"/>
      <c r="D30" s="34"/>
      <c r="E30" s="34"/>
      <c r="F30" s="34"/>
      <c r="G30" s="35"/>
    </row>
    <row r="31" spans="2:7" ht="12.75">
      <c r="B31" s="28">
        <f t="shared" si="0"/>
      </c>
      <c r="C31" s="33"/>
      <c r="D31" s="34"/>
      <c r="E31" s="34"/>
      <c r="F31" s="34"/>
      <c r="G31" s="35"/>
    </row>
    <row r="32" spans="2:7" ht="12.75">
      <c r="B32" s="28">
        <f t="shared" si="0"/>
      </c>
      <c r="C32" s="33"/>
      <c r="D32" s="34"/>
      <c r="E32" s="34"/>
      <c r="F32" s="34"/>
      <c r="G32" s="35"/>
    </row>
    <row r="33" spans="2:7" ht="12.75">
      <c r="B33" s="28">
        <f t="shared" si="0"/>
      </c>
      <c r="C33" s="33"/>
      <c r="D33" s="34"/>
      <c r="E33" s="34"/>
      <c r="F33" s="34"/>
      <c r="G33" s="35"/>
    </row>
    <row r="34" spans="2:7" ht="13.5" thickBot="1">
      <c r="B34" s="29"/>
      <c r="C34" s="36"/>
      <c r="D34" s="37"/>
      <c r="E34" s="37"/>
      <c r="F34" s="37"/>
      <c r="G34" s="38"/>
    </row>
  </sheetData>
  <sheetProtection sheet="1" sort="0" autoFilter="0" pivotTables="0"/>
  <autoFilter ref="C8:G8">
    <sortState ref="C9:G34">
      <sortCondition sortBy="value" ref="G9:G34"/>
    </sortState>
  </autoFilter>
  <mergeCells count="3">
    <mergeCell ref="B2:D2"/>
    <mergeCell ref="E2:G2"/>
    <mergeCell ref="B4:G4"/>
  </mergeCells>
  <printOptions/>
  <pageMargins left="0.3937007874015748" right="0" top="0.5905511811023623" bottom="0.984251968503937" header="0.5118110236220472" footer="0.5118110236220472"/>
  <pageSetup horizontalDpi="600" verticalDpi="600" orientation="portrait" paperSize="9" scale="105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I34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3.140625" style="24" customWidth="1"/>
    <col min="2" max="2" width="9.140625" style="24" customWidth="1"/>
    <col min="3" max="3" width="22.28125" style="24" customWidth="1"/>
    <col min="4" max="4" width="22.421875" style="24" customWidth="1"/>
    <col min="5" max="5" width="16.421875" style="24" customWidth="1"/>
    <col min="6" max="6" width="10.7109375" style="24" customWidth="1"/>
    <col min="7" max="7" width="9.8515625" style="24" customWidth="1"/>
    <col min="8" max="16384" width="9.140625" style="24" customWidth="1"/>
  </cols>
  <sheetData>
    <row r="1" ht="7.5" customHeight="1" thickBot="1"/>
    <row r="2" spans="2:7" ht="27" customHeight="1" thickBot="1">
      <c r="B2" s="59" t="s">
        <v>9</v>
      </c>
      <c r="C2" s="60"/>
      <c r="D2" s="60"/>
      <c r="E2" s="60" t="str">
        <f>'04-05'!E2:G2</f>
        <v>40. ročník</v>
      </c>
      <c r="F2" s="60"/>
      <c r="G2" s="61"/>
    </row>
    <row r="3" spans="2:7" ht="3.75" customHeight="1" thickBot="1">
      <c r="B3" s="64"/>
      <c r="C3" s="64"/>
      <c r="D3" s="64"/>
      <c r="E3" s="64"/>
      <c r="F3" s="64"/>
      <c r="G3" s="64"/>
    </row>
    <row r="4" spans="2:7" ht="27" customHeight="1" thickBot="1">
      <c r="B4" s="65" t="s">
        <v>104</v>
      </c>
      <c r="C4" s="66"/>
      <c r="D4" s="66"/>
      <c r="E4" s="66"/>
      <c r="F4" s="66"/>
      <c r="G4" s="67"/>
    </row>
    <row r="5" spans="2:6" ht="4.5" customHeight="1" thickBot="1">
      <c r="B5" s="62"/>
      <c r="C5" s="62"/>
      <c r="D5" s="62"/>
      <c r="E5" s="62"/>
      <c r="F5" s="62"/>
    </row>
    <row r="6" spans="2:9" ht="27" customHeight="1" thickBot="1">
      <c r="B6" s="44"/>
      <c r="C6" s="45" t="str">
        <f>'04-05'!C6</f>
        <v>Dívky</v>
      </c>
      <c r="D6" s="45" t="str">
        <f>$I$6-11&amp;"  - "</f>
        <v>2007  - </v>
      </c>
      <c r="E6" s="46">
        <f>$I$6-12</f>
        <v>2006</v>
      </c>
      <c r="F6" s="47"/>
      <c r="G6" s="48"/>
      <c r="I6" s="40">
        <f>'04-05'!I6</f>
        <v>2018</v>
      </c>
    </row>
    <row r="7" ht="4.5" customHeight="1" thickBot="1"/>
    <row r="8" spans="2:7" s="26" customFormat="1" ht="22.5" customHeight="1" thickBot="1">
      <c r="B8" s="49" t="s">
        <v>0</v>
      </c>
      <c r="C8" s="50" t="s">
        <v>6</v>
      </c>
      <c r="D8" s="51" t="s">
        <v>1</v>
      </c>
      <c r="E8" s="51" t="s">
        <v>2</v>
      </c>
      <c r="F8" s="51" t="s">
        <v>3</v>
      </c>
      <c r="G8" s="52" t="s">
        <v>8</v>
      </c>
    </row>
    <row r="9" spans="2:7" ht="12.75">
      <c r="B9" s="27">
        <v>1</v>
      </c>
      <c r="C9" s="54" t="s">
        <v>17</v>
      </c>
      <c r="D9" s="55" t="s">
        <v>18</v>
      </c>
      <c r="E9" s="30">
        <v>2006</v>
      </c>
      <c r="F9" s="31">
        <v>132</v>
      </c>
      <c r="G9" s="32">
        <v>1</v>
      </c>
    </row>
    <row r="10" spans="2:7" ht="12.75">
      <c r="B10" s="28">
        <f aca="true" t="shared" si="0" ref="B10:B33">IF(E10&lt;&gt;"",B9+1,"")</f>
        <v>2</v>
      </c>
      <c r="C10" s="56" t="s">
        <v>91</v>
      </c>
      <c r="D10" s="57" t="s">
        <v>92</v>
      </c>
      <c r="E10" s="34">
        <v>2006</v>
      </c>
      <c r="F10" s="34">
        <v>146</v>
      </c>
      <c r="G10" s="35">
        <v>2</v>
      </c>
    </row>
    <row r="11" spans="2:7" ht="12.75">
      <c r="B11" s="28">
        <f t="shared" si="0"/>
        <v>3</v>
      </c>
      <c r="C11" s="56" t="s">
        <v>36</v>
      </c>
      <c r="D11" s="57" t="s">
        <v>37</v>
      </c>
      <c r="E11" s="34">
        <v>2006</v>
      </c>
      <c r="F11" s="34">
        <v>138</v>
      </c>
      <c r="G11" s="35">
        <v>3</v>
      </c>
    </row>
    <row r="12" spans="2:7" ht="12.75">
      <c r="B12" s="28">
        <f t="shared" si="0"/>
        <v>4</v>
      </c>
      <c r="C12" s="56" t="s">
        <v>98</v>
      </c>
      <c r="D12" s="57" t="s">
        <v>26</v>
      </c>
      <c r="E12" s="34">
        <v>2007</v>
      </c>
      <c r="F12" s="34">
        <v>134</v>
      </c>
      <c r="G12" s="35">
        <v>4</v>
      </c>
    </row>
    <row r="13" spans="2:7" ht="12.75">
      <c r="B13" s="28">
        <f t="shared" si="0"/>
        <v>5</v>
      </c>
      <c r="C13" s="56" t="s">
        <v>45</v>
      </c>
      <c r="D13" s="57" t="s">
        <v>44</v>
      </c>
      <c r="E13" s="34">
        <v>2007</v>
      </c>
      <c r="F13" s="34">
        <v>145</v>
      </c>
      <c r="G13" s="35">
        <v>5</v>
      </c>
    </row>
    <row r="14" spans="2:7" ht="12.75">
      <c r="B14" s="28">
        <f t="shared" si="0"/>
        <v>6</v>
      </c>
      <c r="C14" s="56" t="s">
        <v>63</v>
      </c>
      <c r="D14" s="57" t="s">
        <v>53</v>
      </c>
      <c r="E14" s="34">
        <v>2006</v>
      </c>
      <c r="F14" s="34">
        <v>133</v>
      </c>
      <c r="G14" s="35">
        <v>6</v>
      </c>
    </row>
    <row r="15" spans="2:7" ht="12.75">
      <c r="B15" s="28">
        <f t="shared" si="0"/>
        <v>7</v>
      </c>
      <c r="C15" s="56" t="s">
        <v>71</v>
      </c>
      <c r="D15" s="57" t="s">
        <v>72</v>
      </c>
      <c r="E15" s="34">
        <v>2007</v>
      </c>
      <c r="F15" s="34">
        <v>136</v>
      </c>
      <c r="G15" s="35">
        <v>7</v>
      </c>
    </row>
    <row r="16" spans="2:7" ht="12.75">
      <c r="B16" s="28">
        <f t="shared" si="0"/>
      </c>
      <c r="C16" s="33"/>
      <c r="D16" s="34"/>
      <c r="E16" s="34"/>
      <c r="F16" s="34"/>
      <c r="G16" s="35"/>
    </row>
    <row r="17" spans="2:7" ht="12.75">
      <c r="B17" s="28">
        <f t="shared" si="0"/>
      </c>
      <c r="C17" s="33"/>
      <c r="D17" s="34"/>
      <c r="E17" s="34"/>
      <c r="F17" s="34"/>
      <c r="G17" s="35"/>
    </row>
    <row r="18" spans="2:7" ht="12.75">
      <c r="B18" s="28">
        <f t="shared" si="0"/>
      </c>
      <c r="C18" s="33"/>
      <c r="D18" s="34"/>
      <c r="E18" s="34"/>
      <c r="F18" s="34"/>
      <c r="G18" s="35"/>
    </row>
    <row r="19" spans="2:7" ht="12.75">
      <c r="B19" s="28">
        <f t="shared" si="0"/>
      </c>
      <c r="C19" s="33"/>
      <c r="D19" s="34"/>
      <c r="E19" s="34"/>
      <c r="F19" s="34"/>
      <c r="G19" s="35"/>
    </row>
    <row r="20" spans="2:7" ht="12.75">
      <c r="B20" s="28">
        <f t="shared" si="0"/>
      </c>
      <c r="C20" s="33"/>
      <c r="D20" s="34"/>
      <c r="E20" s="34"/>
      <c r="F20" s="34"/>
      <c r="G20" s="35"/>
    </row>
    <row r="21" spans="2:7" ht="12.75">
      <c r="B21" s="28">
        <f t="shared" si="0"/>
      </c>
      <c r="C21" s="33"/>
      <c r="D21" s="34"/>
      <c r="E21" s="34"/>
      <c r="F21" s="34"/>
      <c r="G21" s="35"/>
    </row>
    <row r="22" spans="2:7" ht="12.75">
      <c r="B22" s="28">
        <f t="shared" si="0"/>
      </c>
      <c r="C22" s="33"/>
      <c r="D22" s="34"/>
      <c r="E22" s="34"/>
      <c r="F22" s="34"/>
      <c r="G22" s="35"/>
    </row>
    <row r="23" spans="2:7" ht="12.75">
      <c r="B23" s="28">
        <f t="shared" si="0"/>
      </c>
      <c r="C23" s="33"/>
      <c r="D23" s="34"/>
      <c r="E23" s="34"/>
      <c r="F23" s="34"/>
      <c r="G23" s="35"/>
    </row>
    <row r="24" spans="2:7" ht="12.75">
      <c r="B24" s="28">
        <f t="shared" si="0"/>
      </c>
      <c r="C24" s="33"/>
      <c r="D24" s="34"/>
      <c r="E24" s="34"/>
      <c r="F24" s="34"/>
      <c r="G24" s="35"/>
    </row>
    <row r="25" spans="2:7" ht="12.75">
      <c r="B25" s="28">
        <f t="shared" si="0"/>
      </c>
      <c r="C25" s="33"/>
      <c r="D25" s="34"/>
      <c r="E25" s="34"/>
      <c r="F25" s="34"/>
      <c r="G25" s="35"/>
    </row>
    <row r="26" spans="2:7" ht="12.75">
      <c r="B26" s="28">
        <f t="shared" si="0"/>
      </c>
      <c r="C26" s="33"/>
      <c r="D26" s="34"/>
      <c r="E26" s="34"/>
      <c r="F26" s="34"/>
      <c r="G26" s="35"/>
    </row>
    <row r="27" spans="2:7" ht="12.75">
      <c r="B27" s="28">
        <f t="shared" si="0"/>
      </c>
      <c r="C27" s="33"/>
      <c r="D27" s="34"/>
      <c r="E27" s="34"/>
      <c r="F27" s="34"/>
      <c r="G27" s="35"/>
    </row>
    <row r="28" spans="2:7" ht="12.75">
      <c r="B28" s="28">
        <f t="shared" si="0"/>
      </c>
      <c r="C28" s="33"/>
      <c r="D28" s="34"/>
      <c r="E28" s="34"/>
      <c r="F28" s="34"/>
      <c r="G28" s="35"/>
    </row>
    <row r="29" spans="2:7" ht="12.75">
      <c r="B29" s="28">
        <f t="shared" si="0"/>
      </c>
      <c r="C29" s="33"/>
      <c r="D29" s="34"/>
      <c r="E29" s="34"/>
      <c r="F29" s="34"/>
      <c r="G29" s="35"/>
    </row>
    <row r="30" spans="2:7" ht="12.75">
      <c r="B30" s="28">
        <f t="shared" si="0"/>
      </c>
      <c r="C30" s="33"/>
      <c r="D30" s="34"/>
      <c r="E30" s="34"/>
      <c r="F30" s="34"/>
      <c r="G30" s="35"/>
    </row>
    <row r="31" spans="2:7" ht="12.75">
      <c r="B31" s="28">
        <f t="shared" si="0"/>
      </c>
      <c r="C31" s="33"/>
      <c r="D31" s="34"/>
      <c r="E31" s="34"/>
      <c r="F31" s="34"/>
      <c r="G31" s="35"/>
    </row>
    <row r="32" spans="2:7" ht="12.75">
      <c r="B32" s="28">
        <f t="shared" si="0"/>
      </c>
      <c r="C32" s="33"/>
      <c r="D32" s="34"/>
      <c r="E32" s="34"/>
      <c r="F32" s="34"/>
      <c r="G32" s="35"/>
    </row>
    <row r="33" spans="2:7" ht="12.75">
      <c r="B33" s="28">
        <f t="shared" si="0"/>
      </c>
      <c r="C33" s="33"/>
      <c r="D33" s="34"/>
      <c r="E33" s="34"/>
      <c r="F33" s="34"/>
      <c r="G33" s="35"/>
    </row>
    <row r="34" spans="2:7" ht="13.5" thickBot="1">
      <c r="B34" s="29"/>
      <c r="C34" s="36"/>
      <c r="D34" s="37"/>
      <c r="E34" s="37"/>
      <c r="F34" s="37"/>
      <c r="G34" s="38"/>
    </row>
  </sheetData>
  <sheetProtection sheet="1" sort="0" autoFilter="0" pivotTables="0"/>
  <autoFilter ref="C8:G8">
    <sortState ref="C9:G34">
      <sortCondition sortBy="value" ref="G9:G34"/>
    </sortState>
  </autoFilter>
  <mergeCells count="4">
    <mergeCell ref="B5:F5"/>
    <mergeCell ref="B2:D2"/>
    <mergeCell ref="E2:G2"/>
    <mergeCell ref="B4:G4"/>
  </mergeCells>
  <printOptions/>
  <pageMargins left="0.3937007874015748" right="0" top="0.5905511811023623" bottom="0.984251968503937" header="0.5118110236220472" footer="0.5118110236220472"/>
  <pageSetup horizontalDpi="600" verticalDpi="600" orientation="portrait" paperSize="9" scale="105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I34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3.140625" style="24" customWidth="1"/>
    <col min="2" max="2" width="8.7109375" style="24" customWidth="1"/>
    <col min="3" max="3" width="25.7109375" style="24" customWidth="1"/>
    <col min="4" max="4" width="22.8515625" style="24" bestFit="1" customWidth="1"/>
    <col min="5" max="5" width="13.8515625" style="24" customWidth="1"/>
    <col min="6" max="7" width="10.7109375" style="24" customWidth="1"/>
    <col min="8" max="16384" width="9.140625" style="24" customWidth="1"/>
  </cols>
  <sheetData>
    <row r="1" ht="7.5" customHeight="1" thickBot="1"/>
    <row r="2" spans="2:7" ht="27" customHeight="1" thickBot="1">
      <c r="B2" s="59" t="s">
        <v>9</v>
      </c>
      <c r="C2" s="60"/>
      <c r="D2" s="60"/>
      <c r="E2" s="60" t="str">
        <f>'04-05'!E2:G2</f>
        <v>40. ročník</v>
      </c>
      <c r="F2" s="60"/>
      <c r="G2" s="61"/>
    </row>
    <row r="3" spans="2:7" ht="3.75" customHeight="1" thickBot="1">
      <c r="B3" s="64"/>
      <c r="C3" s="64"/>
      <c r="D3" s="64"/>
      <c r="E3" s="64"/>
      <c r="F3" s="64"/>
      <c r="G3" s="64"/>
    </row>
    <row r="4" spans="2:7" ht="27" customHeight="1" thickBot="1">
      <c r="B4" s="65" t="s">
        <v>104</v>
      </c>
      <c r="C4" s="66"/>
      <c r="D4" s="66"/>
      <c r="E4" s="66"/>
      <c r="F4" s="66"/>
      <c r="G4" s="67"/>
    </row>
    <row r="5" spans="2:7" ht="4.5" customHeight="1" thickBot="1">
      <c r="B5" s="25"/>
      <c r="C5" s="25"/>
      <c r="D5" s="25"/>
      <c r="E5" s="25"/>
      <c r="F5" s="25"/>
      <c r="G5" s="25"/>
    </row>
    <row r="6" spans="2:9" ht="27" customHeight="1" thickBot="1">
      <c r="B6" s="44"/>
      <c r="C6" s="45" t="str">
        <f>'04-05'!C6</f>
        <v>Dívky</v>
      </c>
      <c r="D6" s="45" t="str">
        <f>$I$6-9&amp;"  - "</f>
        <v>2009  - </v>
      </c>
      <c r="E6" s="46">
        <f>$I$6-10</f>
        <v>2008</v>
      </c>
      <c r="F6" s="47"/>
      <c r="G6" s="48"/>
      <c r="I6" s="40">
        <f>'04-05'!I6</f>
        <v>2018</v>
      </c>
    </row>
    <row r="7" ht="4.5" customHeight="1" thickBot="1"/>
    <row r="8" spans="2:7" s="26" customFormat="1" ht="22.5" customHeight="1" thickBot="1">
      <c r="B8" s="49" t="s">
        <v>0</v>
      </c>
      <c r="C8" s="50" t="s">
        <v>6</v>
      </c>
      <c r="D8" s="51" t="s">
        <v>1</v>
      </c>
      <c r="E8" s="51" t="s">
        <v>2</v>
      </c>
      <c r="F8" s="51" t="s">
        <v>3</v>
      </c>
      <c r="G8" s="52" t="s">
        <v>8</v>
      </c>
    </row>
    <row r="9" spans="2:7" ht="12.75">
      <c r="B9" s="27">
        <v>1</v>
      </c>
      <c r="C9" s="54" t="s">
        <v>93</v>
      </c>
      <c r="D9" s="55" t="s">
        <v>92</v>
      </c>
      <c r="E9" s="30">
        <v>2009</v>
      </c>
      <c r="F9" s="31">
        <v>149</v>
      </c>
      <c r="G9" s="32">
        <v>1</v>
      </c>
    </row>
    <row r="10" spans="2:7" ht="12.75">
      <c r="B10" s="28">
        <f aca="true" t="shared" si="0" ref="B10:B33">IF(E10&lt;&gt;"",B9+1,"")</f>
        <v>2</v>
      </c>
      <c r="C10" s="56" t="s">
        <v>82</v>
      </c>
      <c r="D10" s="57" t="s">
        <v>14</v>
      </c>
      <c r="E10" s="34">
        <v>2009</v>
      </c>
      <c r="F10" s="34">
        <v>134</v>
      </c>
      <c r="G10" s="35">
        <v>2</v>
      </c>
    </row>
    <row r="11" spans="2:7" ht="12.75">
      <c r="B11" s="28">
        <f t="shared" si="0"/>
        <v>3</v>
      </c>
      <c r="C11" s="56" t="s">
        <v>58</v>
      </c>
      <c r="D11" s="57" t="s">
        <v>26</v>
      </c>
      <c r="E11" s="34">
        <v>2009</v>
      </c>
      <c r="F11" s="34">
        <v>138</v>
      </c>
      <c r="G11" s="35">
        <v>3</v>
      </c>
    </row>
    <row r="12" spans="2:7" ht="12.75">
      <c r="B12" s="28">
        <f t="shared" si="0"/>
        <v>4</v>
      </c>
      <c r="C12" s="56" t="s">
        <v>41</v>
      </c>
      <c r="D12" s="57" t="s">
        <v>42</v>
      </c>
      <c r="E12" s="34">
        <v>2009</v>
      </c>
      <c r="F12" s="57" t="s">
        <v>101</v>
      </c>
      <c r="G12" s="58" t="s">
        <v>101</v>
      </c>
    </row>
    <row r="13" spans="2:7" ht="12.75">
      <c r="B13" s="28">
        <f t="shared" si="0"/>
      </c>
      <c r="C13" s="39"/>
      <c r="D13" s="53"/>
      <c r="E13" s="34"/>
      <c r="F13" s="34"/>
      <c r="G13" s="35"/>
    </row>
    <row r="14" spans="2:7" ht="12.75">
      <c r="B14" s="28">
        <f t="shared" si="0"/>
      </c>
      <c r="C14" s="39"/>
      <c r="D14" s="53"/>
      <c r="E14" s="34"/>
      <c r="F14" s="34"/>
      <c r="G14" s="35"/>
    </row>
    <row r="15" spans="2:7" ht="12.75">
      <c r="B15" s="28">
        <f t="shared" si="0"/>
      </c>
      <c r="C15" s="39"/>
      <c r="D15" s="53"/>
      <c r="E15" s="34"/>
      <c r="F15" s="34"/>
      <c r="G15" s="35"/>
    </row>
    <row r="16" spans="2:7" ht="12.75">
      <c r="B16" s="28">
        <f t="shared" si="0"/>
      </c>
      <c r="C16" s="39"/>
      <c r="D16" s="53"/>
      <c r="E16" s="34"/>
      <c r="F16" s="34"/>
      <c r="G16" s="35"/>
    </row>
    <row r="17" spans="2:7" ht="12.75">
      <c r="B17" s="28">
        <f t="shared" si="0"/>
      </c>
      <c r="C17" s="39"/>
      <c r="D17" s="53"/>
      <c r="E17" s="34"/>
      <c r="F17" s="34"/>
      <c r="G17" s="35"/>
    </row>
    <row r="18" spans="2:7" ht="12.75">
      <c r="B18" s="28">
        <f t="shared" si="0"/>
      </c>
      <c r="C18" s="39"/>
      <c r="D18" s="53"/>
      <c r="E18" s="34"/>
      <c r="F18" s="34"/>
      <c r="G18" s="35"/>
    </row>
    <row r="19" spans="2:7" ht="12.75">
      <c r="B19" s="28">
        <f t="shared" si="0"/>
      </c>
      <c r="C19" s="39"/>
      <c r="D19" s="53"/>
      <c r="E19" s="34"/>
      <c r="F19" s="34"/>
      <c r="G19" s="35"/>
    </row>
    <row r="20" spans="2:7" ht="12.75">
      <c r="B20" s="28">
        <f t="shared" si="0"/>
      </c>
      <c r="C20" s="39"/>
      <c r="D20" s="53"/>
      <c r="E20" s="34"/>
      <c r="F20" s="34"/>
      <c r="G20" s="35"/>
    </row>
    <row r="21" spans="2:7" ht="12.75">
      <c r="B21" s="28">
        <f t="shared" si="0"/>
      </c>
      <c r="C21" s="33"/>
      <c r="D21" s="34"/>
      <c r="E21" s="34"/>
      <c r="F21" s="34"/>
      <c r="G21" s="35"/>
    </row>
    <row r="22" spans="2:7" ht="12.75">
      <c r="B22" s="28">
        <f t="shared" si="0"/>
      </c>
      <c r="C22" s="33"/>
      <c r="D22" s="34"/>
      <c r="E22" s="34"/>
      <c r="F22" s="34"/>
      <c r="G22" s="35"/>
    </row>
    <row r="23" spans="2:7" ht="12.75">
      <c r="B23" s="28">
        <f t="shared" si="0"/>
      </c>
      <c r="C23" s="33"/>
      <c r="D23" s="34"/>
      <c r="E23" s="34"/>
      <c r="F23" s="34"/>
      <c r="G23" s="35"/>
    </row>
    <row r="24" spans="2:7" ht="12.75">
      <c r="B24" s="28">
        <f t="shared" si="0"/>
      </c>
      <c r="C24" s="33"/>
      <c r="D24" s="34"/>
      <c r="E24" s="34"/>
      <c r="F24" s="34"/>
      <c r="G24" s="35"/>
    </row>
    <row r="25" spans="2:7" ht="12.75">
      <c r="B25" s="28">
        <f t="shared" si="0"/>
      </c>
      <c r="C25" s="33"/>
      <c r="D25" s="34"/>
      <c r="E25" s="34"/>
      <c r="F25" s="34"/>
      <c r="G25" s="35"/>
    </row>
    <row r="26" spans="2:7" ht="12.75">
      <c r="B26" s="28">
        <f t="shared" si="0"/>
      </c>
      <c r="C26" s="33"/>
      <c r="D26" s="34"/>
      <c r="E26" s="34"/>
      <c r="F26" s="34"/>
      <c r="G26" s="35"/>
    </row>
    <row r="27" spans="2:7" ht="12.75">
      <c r="B27" s="28">
        <f t="shared" si="0"/>
      </c>
      <c r="C27" s="33"/>
      <c r="D27" s="34"/>
      <c r="E27" s="34"/>
      <c r="F27" s="34"/>
      <c r="G27" s="35"/>
    </row>
    <row r="28" spans="2:7" ht="12.75">
      <c r="B28" s="28">
        <f t="shared" si="0"/>
      </c>
      <c r="C28" s="33"/>
      <c r="D28" s="34"/>
      <c r="E28" s="34"/>
      <c r="F28" s="34"/>
      <c r="G28" s="35"/>
    </row>
    <row r="29" spans="2:7" ht="12.75">
      <c r="B29" s="28">
        <f t="shared" si="0"/>
      </c>
      <c r="C29" s="33"/>
      <c r="D29" s="34"/>
      <c r="E29" s="34"/>
      <c r="F29" s="34"/>
      <c r="G29" s="35"/>
    </row>
    <row r="30" spans="2:7" ht="12.75">
      <c r="B30" s="28">
        <f t="shared" si="0"/>
      </c>
      <c r="C30" s="33"/>
      <c r="D30" s="34"/>
      <c r="E30" s="34"/>
      <c r="F30" s="34"/>
      <c r="G30" s="35"/>
    </row>
    <row r="31" spans="2:7" ht="12.75">
      <c r="B31" s="28">
        <f t="shared" si="0"/>
      </c>
      <c r="C31" s="33"/>
      <c r="D31" s="34"/>
      <c r="E31" s="34"/>
      <c r="F31" s="34"/>
      <c r="G31" s="35"/>
    </row>
    <row r="32" spans="2:7" ht="12.75">
      <c r="B32" s="28">
        <f t="shared" si="0"/>
      </c>
      <c r="C32" s="33"/>
      <c r="D32" s="34"/>
      <c r="E32" s="34"/>
      <c r="F32" s="34"/>
      <c r="G32" s="35"/>
    </row>
    <row r="33" spans="2:7" ht="12.75">
      <c r="B33" s="28">
        <f t="shared" si="0"/>
      </c>
      <c r="C33" s="33"/>
      <c r="D33" s="34"/>
      <c r="E33" s="34"/>
      <c r="F33" s="34"/>
      <c r="G33" s="35"/>
    </row>
    <row r="34" spans="2:7" ht="13.5" thickBot="1">
      <c r="B34" s="29"/>
      <c r="C34" s="36"/>
      <c r="D34" s="37"/>
      <c r="E34" s="37"/>
      <c r="F34" s="37"/>
      <c r="G34" s="38"/>
    </row>
  </sheetData>
  <sheetProtection sheet="1" sort="0" autoFilter="0" pivotTables="0"/>
  <autoFilter ref="C8:G8">
    <sortState ref="C9:G34">
      <sortCondition sortBy="value" ref="G9:G34"/>
    </sortState>
  </autoFilter>
  <mergeCells count="3">
    <mergeCell ref="B2:D2"/>
    <mergeCell ref="E2:G2"/>
    <mergeCell ref="B4:G4"/>
  </mergeCells>
  <printOptions/>
  <pageMargins left="0.3937007874015748" right="0" top="0.5905511811023623" bottom="0.984251968503937" header="0.5118110236220472" footer="0.5118110236220472"/>
  <pageSetup horizontalDpi="600" verticalDpi="600" orientation="portrait" paperSize="9" scale="105" r:id="rId1"/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I34"/>
  <sheetViews>
    <sheetView zoomScale="110" zoomScaleNormal="110" zoomScalePageLayoutView="0" workbookViewId="0" topLeftCell="A1">
      <selection activeCell="C29" sqref="C29"/>
    </sheetView>
  </sheetViews>
  <sheetFormatPr defaultColWidth="9.140625" defaultRowHeight="12.75"/>
  <cols>
    <col min="1" max="1" width="3.140625" style="24" customWidth="1"/>
    <col min="2" max="2" width="7.140625" style="24" customWidth="1"/>
    <col min="3" max="3" width="25.7109375" style="24" customWidth="1"/>
    <col min="4" max="4" width="23.140625" style="24" bestFit="1" customWidth="1"/>
    <col min="5" max="7" width="10.7109375" style="24" customWidth="1"/>
    <col min="8" max="16384" width="9.140625" style="24" customWidth="1"/>
  </cols>
  <sheetData>
    <row r="1" ht="7.5" customHeight="1" thickBot="1"/>
    <row r="2" spans="2:7" ht="27" customHeight="1" thickBot="1">
      <c r="B2" s="59" t="s">
        <v>9</v>
      </c>
      <c r="C2" s="60"/>
      <c r="D2" s="60"/>
      <c r="E2" s="60" t="str">
        <f>'04-05'!E2:G2</f>
        <v>40. ročník</v>
      </c>
      <c r="F2" s="60"/>
      <c r="G2" s="61"/>
    </row>
    <row r="3" spans="2:7" ht="3.75" customHeight="1" thickBot="1">
      <c r="B3" s="64"/>
      <c r="C3" s="64"/>
      <c r="D3" s="64"/>
      <c r="E3" s="64"/>
      <c r="F3" s="64"/>
      <c r="G3" s="64"/>
    </row>
    <row r="4" spans="2:7" ht="27" customHeight="1" thickBot="1">
      <c r="B4" s="65" t="s">
        <v>104</v>
      </c>
      <c r="C4" s="66"/>
      <c r="D4" s="66"/>
      <c r="E4" s="66"/>
      <c r="F4" s="66"/>
      <c r="G4" s="67"/>
    </row>
    <row r="5" spans="2:7" ht="4.5" customHeight="1" thickBot="1">
      <c r="B5" s="25"/>
      <c r="C5" s="25"/>
      <c r="D5" s="25"/>
      <c r="E5" s="25"/>
      <c r="F5" s="25"/>
      <c r="G5" s="25"/>
    </row>
    <row r="6" spans="2:9" ht="27" customHeight="1" thickBot="1">
      <c r="B6" s="44"/>
      <c r="C6" s="45" t="str">
        <f>'04-05'!C6</f>
        <v>Dívky</v>
      </c>
      <c r="D6" s="45" t="str">
        <f>$I$6-7&amp;"  - "</f>
        <v>2011  - </v>
      </c>
      <c r="E6" s="46">
        <f>$I$6-8</f>
        <v>2010</v>
      </c>
      <c r="F6" s="47"/>
      <c r="G6" s="48"/>
      <c r="I6" s="40">
        <f>'04-05'!I6</f>
        <v>2018</v>
      </c>
    </row>
    <row r="7" ht="4.5" customHeight="1" thickBot="1"/>
    <row r="8" spans="2:7" s="26" customFormat="1" ht="22.5" customHeight="1" thickBot="1">
      <c r="B8" s="49" t="s">
        <v>0</v>
      </c>
      <c r="C8" s="50" t="s">
        <v>6</v>
      </c>
      <c r="D8" s="51" t="s">
        <v>1</v>
      </c>
      <c r="E8" s="51" t="s">
        <v>2</v>
      </c>
      <c r="F8" s="51" t="s">
        <v>3</v>
      </c>
      <c r="G8" s="52" t="s">
        <v>8</v>
      </c>
    </row>
    <row r="9" spans="2:7" ht="12.75">
      <c r="B9" s="27">
        <v>1</v>
      </c>
      <c r="C9" s="54" t="s">
        <v>23</v>
      </c>
      <c r="D9" s="55" t="s">
        <v>24</v>
      </c>
      <c r="E9" s="30">
        <v>2010</v>
      </c>
      <c r="F9" s="31">
        <v>149</v>
      </c>
      <c r="G9" s="32">
        <v>1</v>
      </c>
    </row>
    <row r="10" spans="2:7" ht="12.75">
      <c r="B10" s="28">
        <f aca="true" t="shared" si="0" ref="B10:B33">IF(E10&lt;&gt;"",B9+1,"")</f>
        <v>2</v>
      </c>
      <c r="C10" s="56" t="s">
        <v>77</v>
      </c>
      <c r="D10" s="57" t="s">
        <v>78</v>
      </c>
      <c r="E10" s="34">
        <v>2010</v>
      </c>
      <c r="F10" s="34">
        <v>133</v>
      </c>
      <c r="G10" s="35">
        <v>2</v>
      </c>
    </row>
    <row r="11" spans="2:7" ht="12.75">
      <c r="B11" s="28">
        <f t="shared" si="0"/>
        <v>3</v>
      </c>
      <c r="C11" s="56" t="s">
        <v>89</v>
      </c>
      <c r="D11" s="57" t="s">
        <v>90</v>
      </c>
      <c r="E11" s="34">
        <v>2010</v>
      </c>
      <c r="F11" s="34">
        <v>139</v>
      </c>
      <c r="G11" s="35">
        <v>3</v>
      </c>
    </row>
    <row r="12" spans="2:7" ht="12.75">
      <c r="B12" s="28">
        <f t="shared" si="0"/>
        <v>4</v>
      </c>
      <c r="C12" s="56" t="s">
        <v>25</v>
      </c>
      <c r="D12" s="57" t="s">
        <v>26</v>
      </c>
      <c r="E12" s="34">
        <v>2010</v>
      </c>
      <c r="F12" s="34">
        <v>135</v>
      </c>
      <c r="G12" s="35">
        <v>4</v>
      </c>
    </row>
    <row r="13" spans="2:7" ht="12.75">
      <c r="B13" s="28">
        <f t="shared" si="0"/>
        <v>5</v>
      </c>
      <c r="C13" s="56" t="s">
        <v>57</v>
      </c>
      <c r="D13" s="57" t="s">
        <v>26</v>
      </c>
      <c r="E13" s="34">
        <v>2011</v>
      </c>
      <c r="F13" s="34">
        <v>134</v>
      </c>
      <c r="G13" s="35">
        <v>5</v>
      </c>
    </row>
    <row r="14" spans="2:7" ht="12.75">
      <c r="B14" s="28">
        <f t="shared" si="0"/>
        <v>6</v>
      </c>
      <c r="C14" s="56" t="s">
        <v>31</v>
      </c>
      <c r="D14" s="57" t="s">
        <v>32</v>
      </c>
      <c r="E14" s="34">
        <v>2010</v>
      </c>
      <c r="F14" s="34">
        <v>144</v>
      </c>
      <c r="G14" s="35">
        <v>6</v>
      </c>
    </row>
    <row r="15" spans="2:7" ht="12.75">
      <c r="B15" s="28">
        <f t="shared" si="0"/>
        <v>7</v>
      </c>
      <c r="C15" s="56" t="s">
        <v>56</v>
      </c>
      <c r="D15" s="57" t="s">
        <v>26</v>
      </c>
      <c r="E15" s="34">
        <v>2010</v>
      </c>
      <c r="F15" s="34">
        <v>141</v>
      </c>
      <c r="G15" s="35">
        <v>7</v>
      </c>
    </row>
    <row r="16" spans="2:7" ht="12.75">
      <c r="B16" s="28">
        <f t="shared" si="0"/>
        <v>8</v>
      </c>
      <c r="C16" s="56" t="s">
        <v>95</v>
      </c>
      <c r="D16" s="57" t="s">
        <v>39</v>
      </c>
      <c r="E16" s="34">
        <v>2011</v>
      </c>
      <c r="F16" s="34">
        <v>143</v>
      </c>
      <c r="G16" s="35">
        <v>8</v>
      </c>
    </row>
    <row r="17" spans="2:7" ht="12.75">
      <c r="B17" s="28">
        <f t="shared" si="0"/>
        <v>9</v>
      </c>
      <c r="C17" s="56" t="s">
        <v>88</v>
      </c>
      <c r="D17" s="57" t="s">
        <v>14</v>
      </c>
      <c r="E17" s="34">
        <v>2010</v>
      </c>
      <c r="F17" s="34">
        <v>136</v>
      </c>
      <c r="G17" s="35">
        <v>9</v>
      </c>
    </row>
    <row r="18" spans="2:7" ht="12.75">
      <c r="B18" s="28">
        <f t="shared" si="0"/>
        <v>10</v>
      </c>
      <c r="C18" s="56" t="s">
        <v>83</v>
      </c>
      <c r="D18" s="57" t="s">
        <v>84</v>
      </c>
      <c r="E18" s="34">
        <v>2010</v>
      </c>
      <c r="F18" s="34">
        <v>148</v>
      </c>
      <c r="G18" s="35">
        <v>10</v>
      </c>
    </row>
    <row r="19" spans="2:7" ht="12.75">
      <c r="B19" s="28">
        <f t="shared" si="0"/>
        <v>11</v>
      </c>
      <c r="C19" s="56" t="s">
        <v>11</v>
      </c>
      <c r="D19" s="57" t="s">
        <v>12</v>
      </c>
      <c r="E19" s="34">
        <v>2010</v>
      </c>
      <c r="F19" s="34">
        <v>137</v>
      </c>
      <c r="G19" s="35">
        <v>11</v>
      </c>
    </row>
    <row r="20" spans="2:7" ht="12.75">
      <c r="B20" s="28">
        <f t="shared" si="0"/>
        <v>12</v>
      </c>
      <c r="C20" s="56" t="s">
        <v>35</v>
      </c>
      <c r="D20" s="57" t="s">
        <v>34</v>
      </c>
      <c r="E20" s="34">
        <v>2011</v>
      </c>
      <c r="F20" s="34">
        <v>142</v>
      </c>
      <c r="G20" s="35">
        <v>12</v>
      </c>
    </row>
    <row r="21" spans="2:7" ht="12.75">
      <c r="B21" s="28">
        <f t="shared" si="0"/>
        <v>13</v>
      </c>
      <c r="C21" s="56" t="s">
        <v>54</v>
      </c>
      <c r="D21" s="57" t="s">
        <v>55</v>
      </c>
      <c r="E21" s="34">
        <v>2011</v>
      </c>
      <c r="F21" s="34">
        <v>147</v>
      </c>
      <c r="G21" s="35">
        <v>13</v>
      </c>
    </row>
    <row r="22" spans="2:7" ht="12.75">
      <c r="B22" s="28">
        <f t="shared" si="0"/>
        <v>14</v>
      </c>
      <c r="C22" s="56" t="s">
        <v>13</v>
      </c>
      <c r="D22" s="57" t="s">
        <v>14</v>
      </c>
      <c r="E22" s="34">
        <v>2011</v>
      </c>
      <c r="F22" s="34">
        <v>129</v>
      </c>
      <c r="G22" s="35">
        <v>14</v>
      </c>
    </row>
    <row r="23" spans="2:7" ht="12.75">
      <c r="B23" s="28">
        <f t="shared" si="0"/>
        <v>15</v>
      </c>
      <c r="C23" s="56" t="s">
        <v>75</v>
      </c>
      <c r="D23" s="57" t="s">
        <v>14</v>
      </c>
      <c r="E23" s="34">
        <v>2011</v>
      </c>
      <c r="F23" s="34">
        <v>138</v>
      </c>
      <c r="G23" s="35">
        <v>15</v>
      </c>
    </row>
    <row r="24" spans="2:7" ht="12.75">
      <c r="B24" s="28">
        <f t="shared" si="0"/>
      </c>
      <c r="C24" s="33"/>
      <c r="D24" s="34"/>
      <c r="E24" s="34"/>
      <c r="F24" s="34"/>
      <c r="G24" s="35"/>
    </row>
    <row r="25" spans="2:7" ht="12.75">
      <c r="B25" s="28">
        <f t="shared" si="0"/>
      </c>
      <c r="C25" s="39"/>
      <c r="D25" s="53"/>
      <c r="E25" s="34"/>
      <c r="F25" s="34"/>
      <c r="G25" s="35"/>
    </row>
    <row r="26" spans="2:7" ht="12.75">
      <c r="B26" s="28">
        <f t="shared" si="0"/>
      </c>
      <c r="C26" s="39"/>
      <c r="D26" s="53"/>
      <c r="E26" s="34"/>
      <c r="F26" s="34"/>
      <c r="G26" s="35"/>
    </row>
    <row r="27" spans="2:7" ht="12.75">
      <c r="B27" s="28">
        <f t="shared" si="0"/>
      </c>
      <c r="C27" s="39"/>
      <c r="D27" s="53"/>
      <c r="E27" s="34"/>
      <c r="F27" s="34"/>
      <c r="G27" s="35"/>
    </row>
    <row r="28" spans="2:7" ht="12.75">
      <c r="B28" s="28">
        <f t="shared" si="0"/>
      </c>
      <c r="C28" s="39"/>
      <c r="D28" s="53"/>
      <c r="E28" s="34"/>
      <c r="F28" s="34"/>
      <c r="G28" s="35"/>
    </row>
    <row r="29" spans="2:7" ht="12.75">
      <c r="B29" s="28">
        <f t="shared" si="0"/>
      </c>
      <c r="C29" s="39"/>
      <c r="D29" s="53"/>
      <c r="E29" s="34"/>
      <c r="F29" s="34"/>
      <c r="G29" s="35"/>
    </row>
    <row r="30" spans="2:7" ht="12.75">
      <c r="B30" s="28">
        <f t="shared" si="0"/>
      </c>
      <c r="C30" s="33"/>
      <c r="D30" s="34"/>
      <c r="E30" s="34"/>
      <c r="F30" s="34"/>
      <c r="G30" s="35"/>
    </row>
    <row r="31" spans="2:7" ht="12.75">
      <c r="B31" s="28">
        <f t="shared" si="0"/>
      </c>
      <c r="C31" s="33"/>
      <c r="D31" s="34"/>
      <c r="E31" s="34"/>
      <c r="F31" s="34"/>
      <c r="G31" s="35"/>
    </row>
    <row r="32" spans="2:7" ht="12.75">
      <c r="B32" s="28">
        <f t="shared" si="0"/>
      </c>
      <c r="C32" s="33"/>
      <c r="D32" s="34"/>
      <c r="E32" s="34"/>
      <c r="F32" s="34"/>
      <c r="G32" s="35"/>
    </row>
    <row r="33" spans="2:7" ht="12.75">
      <c r="B33" s="28">
        <f t="shared" si="0"/>
      </c>
      <c r="C33" s="33"/>
      <c r="D33" s="34"/>
      <c r="E33" s="34"/>
      <c r="F33" s="34"/>
      <c r="G33" s="35"/>
    </row>
    <row r="34" spans="2:7" ht="13.5" thickBot="1">
      <c r="B34" s="29"/>
      <c r="C34" s="36"/>
      <c r="D34" s="37"/>
      <c r="E34" s="37"/>
      <c r="F34" s="37"/>
      <c r="G34" s="38"/>
    </row>
  </sheetData>
  <sheetProtection sheet="1" sort="0" autoFilter="0" pivotTables="0"/>
  <autoFilter ref="C8:G8">
    <sortState ref="C9:G34">
      <sortCondition sortBy="value" ref="G9:G34"/>
    </sortState>
  </autoFilter>
  <mergeCells count="3">
    <mergeCell ref="B2:D2"/>
    <mergeCell ref="E2:G2"/>
    <mergeCell ref="B4:G4"/>
  </mergeCells>
  <printOptions/>
  <pageMargins left="0.3937007874015748" right="0" top="0.5905511811023623" bottom="0.984251968503937" header="0.5118110236220472" footer="0.5118110236220472"/>
  <pageSetup horizontalDpi="600" verticalDpi="600" orientation="portrait" paperSize="9" scale="105" r:id="rId1"/>
  <colBreaks count="1" manualBreakCount="1">
    <brk id="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I34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3.140625" style="24" customWidth="1"/>
    <col min="2" max="2" width="8.421875" style="24" customWidth="1"/>
    <col min="3" max="3" width="25.7109375" style="24" customWidth="1"/>
    <col min="4" max="4" width="22.8515625" style="24" bestFit="1" customWidth="1"/>
    <col min="5" max="5" width="15.7109375" style="24" customWidth="1"/>
    <col min="6" max="7" width="10.7109375" style="24" customWidth="1"/>
    <col min="8" max="16384" width="9.140625" style="24" customWidth="1"/>
  </cols>
  <sheetData>
    <row r="1" ht="7.5" customHeight="1" thickBot="1"/>
    <row r="2" spans="2:7" ht="27" customHeight="1" thickBot="1">
      <c r="B2" s="59" t="s">
        <v>9</v>
      </c>
      <c r="C2" s="60"/>
      <c r="D2" s="60"/>
      <c r="E2" s="60" t="str">
        <f>'04-05'!E2:G2</f>
        <v>40. ročník</v>
      </c>
      <c r="F2" s="60"/>
      <c r="G2" s="61"/>
    </row>
    <row r="3" spans="2:7" ht="3.75" customHeight="1" thickBot="1">
      <c r="B3" s="64"/>
      <c r="C3" s="64"/>
      <c r="D3" s="64"/>
      <c r="E3" s="64"/>
      <c r="F3" s="64"/>
      <c r="G3" s="64"/>
    </row>
    <row r="4" spans="2:7" ht="27" customHeight="1" thickBot="1">
      <c r="B4" s="65" t="s">
        <v>104</v>
      </c>
      <c r="C4" s="66"/>
      <c r="D4" s="66"/>
      <c r="E4" s="66"/>
      <c r="F4" s="66"/>
      <c r="G4" s="67"/>
    </row>
    <row r="5" spans="2:7" ht="4.5" customHeight="1" thickBot="1">
      <c r="B5" s="25"/>
      <c r="C5" s="25"/>
      <c r="D5" s="25"/>
      <c r="E5" s="25"/>
      <c r="F5" s="25"/>
      <c r="G5" s="25"/>
    </row>
    <row r="6" spans="2:9" ht="27" customHeight="1" thickBot="1">
      <c r="B6" s="44"/>
      <c r="C6" s="45" t="str">
        <f>'04-05'!C6</f>
        <v>Dívky</v>
      </c>
      <c r="D6" s="45" t="str">
        <f>$I$6-5&amp;"  - "</f>
        <v>2013  - </v>
      </c>
      <c r="E6" s="46">
        <f>$I$6-6</f>
        <v>2012</v>
      </c>
      <c r="F6" s="47"/>
      <c r="G6" s="48"/>
      <c r="I6" s="40">
        <f>'04-05'!I6</f>
        <v>2018</v>
      </c>
    </row>
    <row r="7" ht="4.5" customHeight="1" thickBot="1"/>
    <row r="8" spans="2:7" s="26" customFormat="1" ht="22.5" customHeight="1" thickBot="1">
      <c r="B8" s="49" t="s">
        <v>0</v>
      </c>
      <c r="C8" s="50" t="s">
        <v>6</v>
      </c>
      <c r="D8" s="51" t="s">
        <v>1</v>
      </c>
      <c r="E8" s="51" t="s">
        <v>2</v>
      </c>
      <c r="F8" s="51" t="s">
        <v>3</v>
      </c>
      <c r="G8" s="52" t="s">
        <v>8</v>
      </c>
    </row>
    <row r="9" spans="2:7" ht="12.75">
      <c r="B9" s="27">
        <v>1</v>
      </c>
      <c r="C9" s="54" t="s">
        <v>19</v>
      </c>
      <c r="D9" s="55" t="s">
        <v>20</v>
      </c>
      <c r="E9" s="30">
        <v>2012</v>
      </c>
      <c r="F9" s="31">
        <v>136</v>
      </c>
      <c r="G9" s="32">
        <v>1</v>
      </c>
    </row>
    <row r="10" spans="2:7" ht="12.75">
      <c r="B10" s="28">
        <f aca="true" t="shared" si="0" ref="B10:B33">IF(E10&lt;&gt;"",B9+1,"")</f>
        <v>2</v>
      </c>
      <c r="C10" s="56" t="s">
        <v>48</v>
      </c>
      <c r="D10" s="57" t="s">
        <v>47</v>
      </c>
      <c r="E10" s="34">
        <v>2013</v>
      </c>
      <c r="F10" s="34">
        <v>133</v>
      </c>
      <c r="G10" s="35">
        <v>2</v>
      </c>
    </row>
    <row r="11" spans="2:7" ht="12.75">
      <c r="B11" s="28">
        <f t="shared" si="0"/>
        <v>3</v>
      </c>
      <c r="C11" s="56" t="s">
        <v>21</v>
      </c>
      <c r="D11" s="57" t="s">
        <v>20</v>
      </c>
      <c r="E11" s="34">
        <v>2013</v>
      </c>
      <c r="F11" s="34">
        <v>149</v>
      </c>
      <c r="G11" s="35">
        <v>3</v>
      </c>
    </row>
    <row r="12" spans="2:7" ht="12.75">
      <c r="B12" s="28">
        <f t="shared" si="0"/>
        <v>4</v>
      </c>
      <c r="C12" s="56" t="s">
        <v>29</v>
      </c>
      <c r="D12" s="57" t="s">
        <v>30</v>
      </c>
      <c r="E12" s="34">
        <v>2013</v>
      </c>
      <c r="F12" s="34">
        <v>148</v>
      </c>
      <c r="G12" s="35">
        <v>4</v>
      </c>
    </row>
    <row r="13" spans="2:7" ht="12.75">
      <c r="B13" s="28">
        <f t="shared" si="0"/>
        <v>5</v>
      </c>
      <c r="C13" s="56" t="s">
        <v>64</v>
      </c>
      <c r="D13" s="57" t="s">
        <v>65</v>
      </c>
      <c r="E13" s="34">
        <v>2012</v>
      </c>
      <c r="F13" s="34">
        <v>138</v>
      </c>
      <c r="G13" s="35">
        <v>5</v>
      </c>
    </row>
    <row r="14" spans="2:7" ht="12.75">
      <c r="B14" s="28">
        <f t="shared" si="0"/>
        <v>6</v>
      </c>
      <c r="C14" s="56" t="s">
        <v>86</v>
      </c>
      <c r="D14" s="57" t="s">
        <v>87</v>
      </c>
      <c r="E14" s="34">
        <v>2013</v>
      </c>
      <c r="F14" s="34">
        <v>141</v>
      </c>
      <c r="G14" s="35">
        <v>6</v>
      </c>
    </row>
    <row r="15" spans="2:7" ht="12.75">
      <c r="B15" s="28">
        <f t="shared" si="0"/>
        <v>7</v>
      </c>
      <c r="C15" s="56" t="s">
        <v>59</v>
      </c>
      <c r="D15" s="57" t="s">
        <v>60</v>
      </c>
      <c r="E15" s="34">
        <v>2012</v>
      </c>
      <c r="F15" s="34">
        <v>147</v>
      </c>
      <c r="G15" s="35">
        <v>7</v>
      </c>
    </row>
    <row r="16" spans="2:7" ht="12.75">
      <c r="B16" s="28">
        <f t="shared" si="0"/>
        <v>8</v>
      </c>
      <c r="C16" s="56" t="s">
        <v>27</v>
      </c>
      <c r="D16" s="57" t="s">
        <v>14</v>
      </c>
      <c r="E16" s="34">
        <v>2012</v>
      </c>
      <c r="F16" s="34">
        <v>135</v>
      </c>
      <c r="G16" s="35">
        <v>8</v>
      </c>
    </row>
    <row r="17" spans="2:7" ht="12.75">
      <c r="B17" s="28">
        <f t="shared" si="0"/>
        <v>9</v>
      </c>
      <c r="C17" s="56" t="s">
        <v>22</v>
      </c>
      <c r="D17" s="57" t="s">
        <v>14</v>
      </c>
      <c r="E17" s="34">
        <v>2012</v>
      </c>
      <c r="F17" s="34">
        <v>129</v>
      </c>
      <c r="G17" s="35">
        <v>9</v>
      </c>
    </row>
    <row r="18" spans="2:7" ht="12.75">
      <c r="B18" s="28">
        <f t="shared" si="0"/>
        <v>10</v>
      </c>
      <c r="C18" s="56" t="s">
        <v>43</v>
      </c>
      <c r="D18" s="57" t="s">
        <v>44</v>
      </c>
      <c r="E18" s="34">
        <v>2013</v>
      </c>
      <c r="F18" s="34">
        <v>143</v>
      </c>
      <c r="G18" s="35">
        <v>10</v>
      </c>
    </row>
    <row r="19" spans="2:7" ht="12.75">
      <c r="B19" s="28">
        <f t="shared" si="0"/>
        <v>11</v>
      </c>
      <c r="C19" s="56" t="s">
        <v>51</v>
      </c>
      <c r="D19" s="57" t="s">
        <v>50</v>
      </c>
      <c r="E19" s="34">
        <v>2012</v>
      </c>
      <c r="F19" s="34">
        <v>131</v>
      </c>
      <c r="G19" s="35">
        <v>11</v>
      </c>
    </row>
    <row r="20" spans="2:7" ht="12.75">
      <c r="B20" s="28">
        <f t="shared" si="0"/>
        <v>12</v>
      </c>
      <c r="C20" s="56" t="s">
        <v>69</v>
      </c>
      <c r="D20" s="57" t="s">
        <v>70</v>
      </c>
      <c r="E20" s="34">
        <v>2012</v>
      </c>
      <c r="F20" s="34">
        <v>139</v>
      </c>
      <c r="G20" s="35">
        <v>12</v>
      </c>
    </row>
    <row r="21" spans="2:7" ht="12.75">
      <c r="B21" s="28">
        <f t="shared" si="0"/>
        <v>13</v>
      </c>
      <c r="C21" s="56" t="s">
        <v>66</v>
      </c>
      <c r="D21" s="57" t="s">
        <v>67</v>
      </c>
      <c r="E21" s="34">
        <v>2013</v>
      </c>
      <c r="F21" s="34">
        <v>144</v>
      </c>
      <c r="G21" s="35">
        <v>13</v>
      </c>
    </row>
    <row r="22" spans="2:7" ht="12.75">
      <c r="B22" s="28">
        <f t="shared" si="0"/>
        <v>14</v>
      </c>
      <c r="C22" s="56" t="s">
        <v>96</v>
      </c>
      <c r="D22" s="57" t="s">
        <v>39</v>
      </c>
      <c r="E22" s="34">
        <v>2013</v>
      </c>
      <c r="F22" s="34">
        <v>142</v>
      </c>
      <c r="G22" s="35">
        <v>14</v>
      </c>
    </row>
    <row r="23" spans="2:7" ht="12.75">
      <c r="B23" s="28">
        <f t="shared" si="0"/>
        <v>15</v>
      </c>
      <c r="C23" s="56" t="s">
        <v>73</v>
      </c>
      <c r="D23" s="57" t="s">
        <v>74</v>
      </c>
      <c r="E23" s="34">
        <v>2013</v>
      </c>
      <c r="F23" s="34">
        <v>137</v>
      </c>
      <c r="G23" s="35">
        <v>15</v>
      </c>
    </row>
    <row r="24" spans="2:7" ht="12.75">
      <c r="B24" s="28">
        <f t="shared" si="0"/>
        <v>16</v>
      </c>
      <c r="C24" s="56" t="s">
        <v>79</v>
      </c>
      <c r="D24" s="57" t="s">
        <v>81</v>
      </c>
      <c r="E24" s="34">
        <v>2013</v>
      </c>
      <c r="F24" s="34">
        <v>134</v>
      </c>
      <c r="G24" s="35">
        <v>16</v>
      </c>
    </row>
    <row r="25" spans="2:7" ht="12.75">
      <c r="B25" s="28">
        <f t="shared" si="0"/>
      </c>
      <c r="C25" s="33"/>
      <c r="D25" s="34"/>
      <c r="E25" s="34"/>
      <c r="F25" s="34"/>
      <c r="G25" s="35"/>
    </row>
    <row r="26" spans="2:7" ht="12.75">
      <c r="B26" s="28">
        <f t="shared" si="0"/>
      </c>
      <c r="C26" s="33"/>
      <c r="D26" s="34"/>
      <c r="E26" s="34"/>
      <c r="F26" s="34"/>
      <c r="G26" s="35"/>
    </row>
    <row r="27" spans="2:7" ht="12.75">
      <c r="B27" s="28">
        <f t="shared" si="0"/>
      </c>
      <c r="C27" s="41"/>
      <c r="D27" s="34"/>
      <c r="E27" s="42"/>
      <c r="F27" s="34"/>
      <c r="G27" s="35"/>
    </row>
    <row r="28" spans="2:7" ht="12.75">
      <c r="B28" s="28">
        <f t="shared" si="0"/>
      </c>
      <c r="C28" s="33"/>
      <c r="D28" s="34"/>
      <c r="E28" s="34"/>
      <c r="F28" s="34"/>
      <c r="G28" s="35"/>
    </row>
    <row r="29" spans="2:7" ht="12.75">
      <c r="B29" s="28">
        <f t="shared" si="0"/>
      </c>
      <c r="C29" s="33"/>
      <c r="D29" s="34"/>
      <c r="E29" s="34"/>
      <c r="F29" s="34"/>
      <c r="G29" s="35"/>
    </row>
    <row r="30" spans="2:7" ht="12.75">
      <c r="B30" s="28">
        <f t="shared" si="0"/>
      </c>
      <c r="C30" s="33"/>
      <c r="D30" s="34"/>
      <c r="E30" s="34"/>
      <c r="F30" s="34"/>
      <c r="G30" s="35"/>
    </row>
    <row r="31" spans="2:7" ht="12.75">
      <c r="B31" s="28">
        <f t="shared" si="0"/>
      </c>
      <c r="C31" s="33"/>
      <c r="D31" s="34"/>
      <c r="E31" s="34"/>
      <c r="F31" s="34"/>
      <c r="G31" s="35"/>
    </row>
    <row r="32" spans="2:7" ht="12.75">
      <c r="B32" s="28">
        <f t="shared" si="0"/>
      </c>
      <c r="C32" s="33"/>
      <c r="D32" s="34"/>
      <c r="E32" s="34"/>
      <c r="F32" s="34"/>
      <c r="G32" s="35"/>
    </row>
    <row r="33" spans="2:7" ht="12.75">
      <c r="B33" s="28">
        <f t="shared" si="0"/>
      </c>
      <c r="C33" s="33"/>
      <c r="D33" s="34"/>
      <c r="E33" s="34"/>
      <c r="F33" s="34"/>
      <c r="G33" s="35"/>
    </row>
    <row r="34" spans="2:7" ht="13.5" thickBot="1">
      <c r="B34" s="29"/>
      <c r="C34" s="36"/>
      <c r="D34" s="37"/>
      <c r="E34" s="37"/>
      <c r="F34" s="37"/>
      <c r="G34" s="38"/>
    </row>
  </sheetData>
  <sheetProtection sheet="1" sort="0" autoFilter="0" pivotTables="0"/>
  <autoFilter ref="C8:G8">
    <sortState ref="C9:G34">
      <sortCondition sortBy="value" ref="G9:G34"/>
    </sortState>
  </autoFilter>
  <mergeCells count="3">
    <mergeCell ref="B2:D2"/>
    <mergeCell ref="E2:G2"/>
    <mergeCell ref="B4:G4"/>
  </mergeCells>
  <printOptions/>
  <pageMargins left="0.3937007874015748" right="0" top="0.5905511811023623" bottom="0.984251968503937" header="0.5118110236220472" footer="0.5118110236220472"/>
  <pageSetup horizontalDpi="600" verticalDpi="600" orientation="portrait" paperSize="9" scale="105" r:id="rId1"/>
  <colBreaks count="1" manualBreakCount="1">
    <brk id="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2:I34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3.140625" style="24" customWidth="1"/>
    <col min="2" max="2" width="8.57421875" style="24" customWidth="1"/>
    <col min="3" max="3" width="25.7109375" style="24" customWidth="1"/>
    <col min="4" max="4" width="22.8515625" style="24" bestFit="1" customWidth="1"/>
    <col min="5" max="5" width="15.7109375" style="24" customWidth="1"/>
    <col min="6" max="7" width="10.7109375" style="24" customWidth="1"/>
    <col min="8" max="16384" width="9.140625" style="24" customWidth="1"/>
  </cols>
  <sheetData>
    <row r="1" ht="7.5" customHeight="1" thickBot="1"/>
    <row r="2" spans="2:7" ht="27" customHeight="1" thickBot="1">
      <c r="B2" s="59" t="s">
        <v>9</v>
      </c>
      <c r="C2" s="60"/>
      <c r="D2" s="60"/>
      <c r="E2" s="60" t="str">
        <f>'04-05'!E2:G2</f>
        <v>40. ročník</v>
      </c>
      <c r="F2" s="60"/>
      <c r="G2" s="61"/>
    </row>
    <row r="3" spans="2:7" ht="3.75" customHeight="1" thickBot="1">
      <c r="B3" s="64"/>
      <c r="C3" s="64"/>
      <c r="D3" s="64"/>
      <c r="E3" s="64"/>
      <c r="F3" s="64"/>
      <c r="G3" s="64"/>
    </row>
    <row r="4" spans="2:7" ht="27" customHeight="1" thickBot="1">
      <c r="B4" s="65" t="s">
        <v>104</v>
      </c>
      <c r="C4" s="66"/>
      <c r="D4" s="66"/>
      <c r="E4" s="66"/>
      <c r="F4" s="66"/>
      <c r="G4" s="67"/>
    </row>
    <row r="5" spans="2:7" ht="4.5" customHeight="1" thickBot="1">
      <c r="B5" s="25"/>
      <c r="C5" s="25"/>
      <c r="D5" s="25"/>
      <c r="E5" s="25"/>
      <c r="F5" s="25"/>
      <c r="G5" s="25"/>
    </row>
    <row r="6" spans="2:9" ht="27" customHeight="1" thickBot="1">
      <c r="B6" s="44"/>
      <c r="C6" s="45" t="str">
        <f>'04-05'!C6</f>
        <v>Dívky</v>
      </c>
      <c r="D6" s="45" t="str">
        <f>$I$6-3&amp;"  - "</f>
        <v>2015  - </v>
      </c>
      <c r="E6" s="46">
        <f>$I$6-4</f>
        <v>2014</v>
      </c>
      <c r="F6" s="47"/>
      <c r="G6" s="48"/>
      <c r="I6" s="40">
        <f>'04-05'!I6</f>
        <v>2018</v>
      </c>
    </row>
    <row r="7" ht="4.5" customHeight="1" thickBot="1"/>
    <row r="8" spans="2:7" s="26" customFormat="1" ht="22.5" customHeight="1" thickBot="1">
      <c r="B8" s="49" t="s">
        <v>0</v>
      </c>
      <c r="C8" s="50" t="s">
        <v>6</v>
      </c>
      <c r="D8" s="51" t="s">
        <v>1</v>
      </c>
      <c r="E8" s="51" t="s">
        <v>2</v>
      </c>
      <c r="F8" s="51" t="s">
        <v>3</v>
      </c>
      <c r="G8" s="52" t="s">
        <v>8</v>
      </c>
    </row>
    <row r="9" spans="2:7" ht="12.75">
      <c r="B9" s="27">
        <v>1</v>
      </c>
      <c r="C9" s="54" t="s">
        <v>94</v>
      </c>
      <c r="D9" s="55" t="s">
        <v>14</v>
      </c>
      <c r="E9" s="30">
        <v>2014</v>
      </c>
      <c r="F9" s="31">
        <v>142</v>
      </c>
      <c r="G9" s="32">
        <v>1</v>
      </c>
    </row>
    <row r="10" spans="2:7" ht="12.75">
      <c r="B10" s="28">
        <f aca="true" t="shared" si="0" ref="B10:B33">IF(E10&lt;&gt;"",B9+1,"")</f>
        <v>2</v>
      </c>
      <c r="C10" s="56" t="s">
        <v>97</v>
      </c>
      <c r="D10" s="57" t="s">
        <v>65</v>
      </c>
      <c r="E10" s="34">
        <v>2014</v>
      </c>
      <c r="F10" s="34">
        <v>129</v>
      </c>
      <c r="G10" s="35">
        <v>2</v>
      </c>
    </row>
    <row r="11" spans="2:7" ht="12.75">
      <c r="B11" s="28">
        <f t="shared" si="0"/>
        <v>3</v>
      </c>
      <c r="C11" s="56" t="s">
        <v>46</v>
      </c>
      <c r="D11" s="57" t="s">
        <v>47</v>
      </c>
      <c r="E11" s="34">
        <v>2014</v>
      </c>
      <c r="F11" s="34">
        <v>134</v>
      </c>
      <c r="G11" s="35">
        <v>3</v>
      </c>
    </row>
    <row r="12" spans="2:7" ht="12.75">
      <c r="B12" s="28">
        <f t="shared" si="0"/>
        <v>4</v>
      </c>
      <c r="C12" s="56" t="s">
        <v>99</v>
      </c>
      <c r="D12" s="57" t="s">
        <v>100</v>
      </c>
      <c r="E12" s="34">
        <v>2014</v>
      </c>
      <c r="F12" s="34">
        <v>148</v>
      </c>
      <c r="G12" s="35">
        <v>4</v>
      </c>
    </row>
    <row r="13" spans="2:7" ht="12.75">
      <c r="B13" s="28">
        <f t="shared" si="0"/>
        <v>5</v>
      </c>
      <c r="C13" s="56" t="s">
        <v>85</v>
      </c>
      <c r="D13" s="57" t="s">
        <v>26</v>
      </c>
      <c r="E13" s="34">
        <v>2014</v>
      </c>
      <c r="F13" s="34">
        <v>141</v>
      </c>
      <c r="G13" s="35">
        <v>5</v>
      </c>
    </row>
    <row r="14" spans="2:7" ht="12.75">
      <c r="B14" s="28">
        <f t="shared" si="0"/>
        <v>6</v>
      </c>
      <c r="C14" s="56" t="s">
        <v>28</v>
      </c>
      <c r="D14" s="57" t="s">
        <v>24</v>
      </c>
      <c r="E14" s="34">
        <v>2015</v>
      </c>
      <c r="F14" s="34">
        <v>132</v>
      </c>
      <c r="G14" s="35">
        <v>6</v>
      </c>
    </row>
    <row r="15" spans="2:7" ht="12.75">
      <c r="B15" s="28">
        <f t="shared" si="0"/>
        <v>7</v>
      </c>
      <c r="C15" s="56" t="s">
        <v>61</v>
      </c>
      <c r="D15" s="57" t="s">
        <v>62</v>
      </c>
      <c r="E15" s="34">
        <v>2015</v>
      </c>
      <c r="F15" s="34">
        <v>137</v>
      </c>
      <c r="G15" s="35">
        <v>7</v>
      </c>
    </row>
    <row r="16" spans="2:7" ht="12.75">
      <c r="B16" s="28">
        <f t="shared" si="0"/>
        <v>8</v>
      </c>
      <c r="C16" s="56" t="s">
        <v>15</v>
      </c>
      <c r="D16" s="57" t="s">
        <v>16</v>
      </c>
      <c r="E16" s="34">
        <v>2015</v>
      </c>
      <c r="F16" s="34">
        <v>131</v>
      </c>
      <c r="G16" s="35">
        <v>8</v>
      </c>
    </row>
    <row r="17" spans="2:7" ht="12.75">
      <c r="B17" s="28">
        <f t="shared" si="0"/>
        <v>9</v>
      </c>
      <c r="C17" s="56" t="s">
        <v>33</v>
      </c>
      <c r="D17" s="57" t="s">
        <v>34</v>
      </c>
      <c r="E17" s="34">
        <v>2015</v>
      </c>
      <c r="F17" s="34">
        <v>133</v>
      </c>
      <c r="G17" s="35">
        <v>9</v>
      </c>
    </row>
    <row r="18" spans="2:7" ht="12.75">
      <c r="B18" s="28">
        <f t="shared" si="0"/>
        <v>10</v>
      </c>
      <c r="C18" s="56" t="s">
        <v>76</v>
      </c>
      <c r="D18" s="57" t="s">
        <v>14</v>
      </c>
      <c r="E18" s="34">
        <v>2014</v>
      </c>
      <c r="F18" s="34">
        <v>139</v>
      </c>
      <c r="G18" s="35">
        <v>10</v>
      </c>
    </row>
    <row r="19" spans="2:7" ht="12.75">
      <c r="B19" s="28">
        <f t="shared" si="0"/>
        <v>11</v>
      </c>
      <c r="C19" s="56" t="s">
        <v>68</v>
      </c>
      <c r="D19" s="57" t="s">
        <v>67</v>
      </c>
      <c r="E19" s="34">
        <v>2015</v>
      </c>
      <c r="F19" s="34">
        <v>138</v>
      </c>
      <c r="G19" s="35">
        <v>11</v>
      </c>
    </row>
    <row r="20" spans="2:7" ht="12.75">
      <c r="B20" s="28">
        <f t="shared" si="0"/>
        <v>12</v>
      </c>
      <c r="C20" s="56" t="s">
        <v>49</v>
      </c>
      <c r="D20" s="57" t="s">
        <v>50</v>
      </c>
      <c r="E20" s="34">
        <v>2015</v>
      </c>
      <c r="F20" s="34">
        <v>135</v>
      </c>
      <c r="G20" s="35">
        <v>12</v>
      </c>
    </row>
    <row r="21" spans="2:7" ht="12.75">
      <c r="B21" s="28">
        <f t="shared" si="0"/>
        <v>13</v>
      </c>
      <c r="C21" s="56" t="s">
        <v>52</v>
      </c>
      <c r="D21" s="57" t="s">
        <v>53</v>
      </c>
      <c r="E21" s="34">
        <v>2015</v>
      </c>
      <c r="F21" s="34">
        <v>136</v>
      </c>
      <c r="G21" s="35">
        <v>13</v>
      </c>
    </row>
    <row r="22" spans="2:7" ht="12.75">
      <c r="B22" s="28">
        <f t="shared" si="0"/>
        <v>14</v>
      </c>
      <c r="C22" s="56" t="s">
        <v>80</v>
      </c>
      <c r="D22" s="57" t="s">
        <v>81</v>
      </c>
      <c r="E22" s="34">
        <v>2015</v>
      </c>
      <c r="F22" s="34">
        <v>140</v>
      </c>
      <c r="G22" s="58" t="s">
        <v>101</v>
      </c>
    </row>
    <row r="23" spans="2:7" ht="12.75">
      <c r="B23" s="28">
        <f t="shared" si="0"/>
      </c>
      <c r="C23" s="39"/>
      <c r="D23" s="53"/>
      <c r="E23" s="34"/>
      <c r="F23" s="34"/>
      <c r="G23" s="35"/>
    </row>
    <row r="24" spans="2:7" ht="12.75">
      <c r="B24" s="28">
        <f t="shared" si="0"/>
      </c>
      <c r="C24" s="39"/>
      <c r="D24" s="53"/>
      <c r="E24" s="34"/>
      <c r="F24" s="34"/>
      <c r="G24" s="35"/>
    </row>
    <row r="25" spans="2:7" ht="12.75">
      <c r="B25" s="28">
        <f t="shared" si="0"/>
      </c>
      <c r="C25" s="39"/>
      <c r="D25" s="53"/>
      <c r="E25" s="34"/>
      <c r="F25" s="34"/>
      <c r="G25" s="35"/>
    </row>
    <row r="26" spans="2:7" ht="12.75">
      <c r="B26" s="28">
        <f t="shared" si="0"/>
      </c>
      <c r="C26" s="33"/>
      <c r="D26" s="34"/>
      <c r="E26" s="34"/>
      <c r="F26" s="34"/>
      <c r="G26" s="35"/>
    </row>
    <row r="27" spans="2:7" ht="12.75">
      <c r="B27" s="28">
        <f t="shared" si="0"/>
      </c>
      <c r="C27" s="39"/>
      <c r="D27" s="53"/>
      <c r="E27" s="34"/>
      <c r="F27" s="34"/>
      <c r="G27" s="35"/>
    </row>
    <row r="28" spans="2:7" ht="12.75">
      <c r="B28" s="28">
        <f t="shared" si="0"/>
      </c>
      <c r="C28" s="39"/>
      <c r="D28" s="53"/>
      <c r="E28" s="34"/>
      <c r="F28" s="34"/>
      <c r="G28" s="35"/>
    </row>
    <row r="29" spans="2:7" ht="12.75">
      <c r="B29" s="28">
        <f t="shared" si="0"/>
      </c>
      <c r="C29" s="33"/>
      <c r="D29" s="34"/>
      <c r="E29" s="34"/>
      <c r="F29" s="34"/>
      <c r="G29" s="35"/>
    </row>
    <row r="30" spans="2:7" ht="12.75">
      <c r="B30" s="28">
        <f t="shared" si="0"/>
      </c>
      <c r="C30" s="33"/>
      <c r="D30" s="34"/>
      <c r="E30" s="34"/>
      <c r="F30" s="34"/>
      <c r="G30" s="35"/>
    </row>
    <row r="31" spans="2:7" ht="12.75">
      <c r="B31" s="28">
        <f t="shared" si="0"/>
      </c>
      <c r="C31" s="33"/>
      <c r="D31" s="34"/>
      <c r="E31" s="34"/>
      <c r="F31" s="34"/>
      <c r="G31" s="35"/>
    </row>
    <row r="32" spans="2:7" ht="12.75">
      <c r="B32" s="28">
        <f t="shared" si="0"/>
      </c>
      <c r="C32" s="33"/>
      <c r="D32" s="34"/>
      <c r="E32" s="34"/>
      <c r="F32" s="34"/>
      <c r="G32" s="35"/>
    </row>
    <row r="33" spans="2:7" ht="12.75">
      <c r="B33" s="28">
        <f t="shared" si="0"/>
      </c>
      <c r="C33" s="33"/>
      <c r="D33" s="34"/>
      <c r="E33" s="34"/>
      <c r="F33" s="34"/>
      <c r="G33" s="35"/>
    </row>
    <row r="34" spans="2:7" ht="13.5" thickBot="1">
      <c r="B34" s="29"/>
      <c r="C34" s="36"/>
      <c r="D34" s="37"/>
      <c r="E34" s="37"/>
      <c r="F34" s="37"/>
      <c r="G34" s="38"/>
    </row>
  </sheetData>
  <sheetProtection sheet="1" sort="0" autoFilter="0" pivotTables="0"/>
  <autoFilter ref="C8:G8">
    <sortState ref="C9:G34">
      <sortCondition sortBy="value" ref="G9:G34"/>
    </sortState>
  </autoFilter>
  <mergeCells count="3">
    <mergeCell ref="B2:D2"/>
    <mergeCell ref="E2:G2"/>
    <mergeCell ref="B4:G4"/>
  </mergeCells>
  <printOptions/>
  <pageMargins left="0.3937007874015748" right="0" top="0.5905511811023623" bottom="0.984251968503937" header="0.5118110236220472" footer="0.5118110236220472"/>
  <pageSetup horizontalDpi="600" verticalDpi="600" orientation="portrait" paperSize="9" scale="105" r:id="rId1"/>
  <colBreaks count="1" manualBreakCount="1">
    <brk id="7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1:I30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3.140625" style="0" customWidth="1"/>
    <col min="2" max="2" width="10.7109375" style="0" customWidth="1"/>
    <col min="3" max="3" width="25.7109375" style="0" customWidth="1"/>
    <col min="4" max="4" width="18.7109375" style="0" customWidth="1"/>
    <col min="5" max="5" width="15.7109375" style="0" customWidth="1"/>
    <col min="6" max="6" width="10.7109375" style="0" customWidth="1"/>
  </cols>
  <sheetData>
    <row r="1" spans="2:6" ht="21" thickBot="1">
      <c r="B1" s="2"/>
      <c r="C1" s="2"/>
      <c r="D1" s="2"/>
      <c r="E1" s="2"/>
      <c r="F1" s="2"/>
    </row>
    <row r="2" spans="2:9" ht="21" thickBot="1">
      <c r="B2" s="3"/>
      <c r="C2" s="4" t="s">
        <v>7</v>
      </c>
      <c r="D2" s="63" t="str">
        <f>$I$2-15&amp;"  a starší "</f>
        <v>2003  a starší </v>
      </c>
      <c r="E2" s="63"/>
      <c r="F2" s="5"/>
      <c r="I2" s="6">
        <f>'04-05'!I6</f>
        <v>2018</v>
      </c>
    </row>
    <row r="3" ht="13.5" thickBot="1"/>
    <row r="4" spans="2:6" ht="21" thickBot="1">
      <c r="B4" s="10" t="s">
        <v>0</v>
      </c>
      <c r="C4" s="8" t="s">
        <v>6</v>
      </c>
      <c r="D4" s="14" t="s">
        <v>1</v>
      </c>
      <c r="E4" s="14" t="s">
        <v>2</v>
      </c>
      <c r="F4" s="18" t="s">
        <v>5</v>
      </c>
    </row>
    <row r="5" spans="2:6" ht="13.5" customHeight="1">
      <c r="B5" s="13"/>
      <c r="C5" s="7"/>
      <c r="D5" s="17"/>
      <c r="E5" s="17"/>
      <c r="F5" s="21"/>
    </row>
    <row r="6" spans="2:6" ht="12.75">
      <c r="B6" s="11"/>
      <c r="C6" s="1"/>
      <c r="D6" s="15"/>
      <c r="E6" s="15"/>
      <c r="F6" s="22"/>
    </row>
    <row r="7" spans="2:6" ht="12.75">
      <c r="B7" s="11"/>
      <c r="C7" s="1"/>
      <c r="D7" s="15"/>
      <c r="E7" s="15"/>
      <c r="F7" s="22"/>
    </row>
    <row r="8" spans="2:6" ht="12.75">
      <c r="B8" s="11"/>
      <c r="C8" s="1"/>
      <c r="D8" s="15"/>
      <c r="E8" s="15"/>
      <c r="F8" s="22"/>
    </row>
    <row r="9" spans="2:6" ht="12.75">
      <c r="B9" s="11"/>
      <c r="C9" s="1"/>
      <c r="D9" s="15"/>
      <c r="E9" s="15"/>
      <c r="F9" s="22"/>
    </row>
    <row r="10" spans="2:6" ht="12.75">
      <c r="B10" s="11"/>
      <c r="C10" s="1"/>
      <c r="D10" s="15"/>
      <c r="E10" s="15"/>
      <c r="F10" s="22"/>
    </row>
    <row r="11" spans="2:6" ht="12.75">
      <c r="B11" s="11"/>
      <c r="C11" s="1"/>
      <c r="D11" s="15"/>
      <c r="E11" s="15"/>
      <c r="F11" s="22"/>
    </row>
    <row r="12" spans="2:6" ht="12.75">
      <c r="B12" s="11"/>
      <c r="C12" s="1"/>
      <c r="D12" s="15"/>
      <c r="E12" s="15"/>
      <c r="F12" s="22"/>
    </row>
    <row r="13" spans="2:6" ht="12.75">
      <c r="B13" s="11"/>
      <c r="C13" s="1"/>
      <c r="D13" s="15"/>
      <c r="E13" s="15"/>
      <c r="F13" s="22"/>
    </row>
    <row r="14" spans="2:6" ht="12.75">
      <c r="B14" s="11"/>
      <c r="C14" s="1"/>
      <c r="D14" s="15"/>
      <c r="E14" s="15"/>
      <c r="F14" s="19"/>
    </row>
    <row r="15" spans="2:6" ht="12.75">
      <c r="B15" s="11"/>
      <c r="C15" s="1"/>
      <c r="D15" s="15"/>
      <c r="E15" s="15"/>
      <c r="F15" s="19"/>
    </row>
    <row r="16" spans="2:6" ht="12.75">
      <c r="B16" s="11"/>
      <c r="C16" s="1"/>
      <c r="D16" s="15"/>
      <c r="E16" s="15"/>
      <c r="F16" s="19"/>
    </row>
    <row r="17" spans="2:6" ht="12.75">
      <c r="B17" s="11"/>
      <c r="C17" s="1"/>
      <c r="D17" s="15"/>
      <c r="E17" s="15"/>
      <c r="F17" s="19"/>
    </row>
    <row r="18" spans="2:6" ht="12.75">
      <c r="B18" s="11"/>
      <c r="C18" s="1"/>
      <c r="D18" s="15"/>
      <c r="E18" s="15"/>
      <c r="F18" s="19"/>
    </row>
    <row r="19" spans="2:6" ht="12.75">
      <c r="B19" s="11"/>
      <c r="C19" s="1"/>
      <c r="D19" s="15"/>
      <c r="E19" s="15"/>
      <c r="F19" s="19"/>
    </row>
    <row r="20" spans="2:6" ht="12.75">
      <c r="B20" s="11"/>
      <c r="C20" s="1"/>
      <c r="D20" s="15"/>
      <c r="E20" s="15"/>
      <c r="F20" s="19"/>
    </row>
    <row r="21" spans="2:6" ht="12.75">
      <c r="B21" s="11"/>
      <c r="C21" s="1"/>
      <c r="D21" s="15"/>
      <c r="E21" s="15"/>
      <c r="F21" s="19"/>
    </row>
    <row r="22" spans="2:8" ht="12.75">
      <c r="B22" s="11"/>
      <c r="C22" s="1"/>
      <c r="D22" s="15"/>
      <c r="E22" s="15"/>
      <c r="F22" s="19"/>
      <c r="H22" t="s">
        <v>4</v>
      </c>
    </row>
    <row r="23" spans="2:6" ht="12.75">
      <c r="B23" s="11"/>
      <c r="C23" s="1"/>
      <c r="D23" s="15"/>
      <c r="E23" s="15"/>
      <c r="F23" s="19"/>
    </row>
    <row r="24" spans="2:6" ht="12.75">
      <c r="B24" s="11"/>
      <c r="C24" s="1"/>
      <c r="D24" s="15"/>
      <c r="E24" s="15"/>
      <c r="F24" s="19"/>
    </row>
    <row r="25" spans="2:6" ht="12.75">
      <c r="B25" s="11"/>
      <c r="C25" s="1"/>
      <c r="D25" s="15"/>
      <c r="E25" s="15"/>
      <c r="F25" s="19"/>
    </row>
    <row r="26" spans="2:6" ht="12.75">
      <c r="B26" s="11"/>
      <c r="C26" s="1"/>
      <c r="D26" s="15"/>
      <c r="E26" s="15"/>
      <c r="F26" s="19"/>
    </row>
    <row r="27" spans="2:6" ht="12.75">
      <c r="B27" s="11"/>
      <c r="C27" s="1"/>
      <c r="D27" s="15"/>
      <c r="E27" s="15"/>
      <c r="F27" s="19"/>
    </row>
    <row r="28" spans="2:6" ht="12.75">
      <c r="B28" s="11"/>
      <c r="C28" s="1"/>
      <c r="D28" s="15"/>
      <c r="E28" s="15"/>
      <c r="F28" s="19"/>
    </row>
    <row r="29" spans="2:6" ht="12.75">
      <c r="B29" s="11"/>
      <c r="C29" s="1"/>
      <c r="D29" s="15"/>
      <c r="E29" s="15"/>
      <c r="F29" s="19"/>
    </row>
    <row r="30" spans="2:6" ht="13.5" thickBot="1">
      <c r="B30" s="12"/>
      <c r="C30" s="9"/>
      <c r="D30" s="16"/>
      <c r="E30" s="16"/>
      <c r="F30" s="20"/>
    </row>
  </sheetData>
  <sheetProtection/>
  <mergeCells count="1">
    <mergeCell ref="D2:E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ZŠ Vír</dc:creator>
  <cp:keywords/>
  <dc:description/>
  <cp:lastModifiedBy>PC</cp:lastModifiedBy>
  <cp:lastPrinted>2018-08-25T04:49:06Z</cp:lastPrinted>
  <dcterms:created xsi:type="dcterms:W3CDTF">2008-08-22T05:49:31Z</dcterms:created>
  <dcterms:modified xsi:type="dcterms:W3CDTF">2018-08-27T06:42:20Z</dcterms:modified>
  <cp:category/>
  <cp:version/>
  <cp:contentType/>
  <cp:contentStatus/>
</cp:coreProperties>
</file>